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STOCK FUTURE" sheetId="1" r:id="rId1"/>
  </sheets>
  <calcPr calcId="124519"/>
</workbook>
</file>

<file path=xl/calcChain.xml><?xml version="1.0" encoding="utf-8"?>
<calcChain xmlns="http://schemas.openxmlformats.org/spreadsheetml/2006/main">
  <c r="H59" i="1"/>
  <c r="J59" s="1"/>
  <c r="H58"/>
  <c r="J58" s="1"/>
  <c r="H57"/>
  <c r="J57" s="1"/>
  <c r="H56"/>
  <c r="J56" s="1"/>
  <c r="H55"/>
  <c r="J55" s="1"/>
  <c r="H54"/>
  <c r="J54" s="1"/>
  <c r="H53"/>
  <c r="J53" s="1"/>
  <c r="H52"/>
  <c r="J52" s="1"/>
  <c r="H51"/>
  <c r="J51" s="1"/>
  <c r="H50"/>
  <c r="J50" s="1"/>
  <c r="I49"/>
  <c r="H49"/>
  <c r="H48"/>
  <c r="J48" s="1"/>
  <c r="H47"/>
  <c r="J47" s="1"/>
  <c r="I46"/>
  <c r="H46"/>
  <c r="J46" s="1"/>
  <c r="H45"/>
  <c r="J45" s="1"/>
  <c r="H44"/>
  <c r="J44" s="1"/>
  <c r="H43"/>
  <c r="J43" s="1"/>
  <c r="H42"/>
  <c r="J42" s="1"/>
  <c r="H41"/>
  <c r="J41" s="1"/>
  <c r="H40"/>
  <c r="J40" s="1"/>
  <c r="H39"/>
  <c r="J39" s="1"/>
  <c r="H38"/>
  <c r="J38" s="1"/>
  <c r="H37"/>
  <c r="J37" s="1"/>
  <c r="H36"/>
  <c r="J36" s="1"/>
  <c r="J49" l="1"/>
  <c r="H35" l="1"/>
  <c r="J35" s="1"/>
  <c r="H34"/>
  <c r="J34" s="1"/>
  <c r="H33"/>
  <c r="J33" s="1"/>
  <c r="H32"/>
  <c r="J32" s="1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J635"/>
  <c r="I320"/>
  <c r="H320"/>
  <c r="I319"/>
  <c r="H319"/>
  <c r="I318"/>
  <c r="H318"/>
  <c r="I317"/>
  <c r="H317"/>
  <c r="I316"/>
  <c r="H316"/>
  <c r="I315"/>
  <c r="H315"/>
  <c r="I314"/>
  <c r="H314"/>
  <c r="I313"/>
  <c r="H313"/>
  <c r="I312"/>
  <c r="H312"/>
  <c r="I311"/>
  <c r="H311"/>
  <c r="I310"/>
  <c r="H310"/>
  <c r="I309"/>
  <c r="H309"/>
  <c r="I308"/>
  <c r="H308"/>
  <c r="I307"/>
  <c r="H307"/>
  <c r="I306"/>
  <c r="H306"/>
  <c r="I305"/>
  <c r="H305"/>
  <c r="I304"/>
  <c r="H304"/>
  <c r="I303"/>
  <c r="H303"/>
  <c r="I302"/>
  <c r="H302"/>
  <c r="I301"/>
  <c r="H301"/>
  <c r="I300"/>
  <c r="H300"/>
  <c r="I299"/>
  <c r="H299"/>
  <c r="I298"/>
  <c r="H298"/>
  <c r="I297"/>
  <c r="H297"/>
  <c r="I296"/>
  <c r="H296"/>
  <c r="I295"/>
  <c r="H295"/>
  <c r="I294"/>
  <c r="H294"/>
  <c r="I293"/>
  <c r="H293"/>
  <c r="I292"/>
  <c r="H292"/>
  <c r="I291"/>
  <c r="H291"/>
  <c r="I290"/>
  <c r="H290"/>
  <c r="I289"/>
  <c r="H289"/>
  <c r="I288"/>
  <c r="H288"/>
  <c r="I287"/>
  <c r="H287"/>
  <c r="I286"/>
  <c r="H286"/>
  <c r="I285"/>
  <c r="H285"/>
  <c r="I284"/>
  <c r="H284"/>
  <c r="I283"/>
  <c r="H283"/>
  <c r="I282"/>
  <c r="H282"/>
  <c r="I281"/>
  <c r="H281"/>
  <c r="I280"/>
  <c r="H280"/>
  <c r="I279"/>
  <c r="H279"/>
  <c r="I278"/>
  <c r="H278"/>
  <c r="I277"/>
  <c r="H277"/>
  <c r="I276"/>
  <c r="H276"/>
  <c r="I275"/>
  <c r="H275"/>
  <c r="I274"/>
  <c r="H274"/>
  <c r="I273"/>
  <c r="H273"/>
  <c r="I272"/>
  <c r="H272"/>
  <c r="I271"/>
  <c r="H271"/>
  <c r="I270"/>
  <c r="H270"/>
  <c r="I269"/>
  <c r="H269"/>
  <c r="I268"/>
  <c r="H268"/>
  <c r="I267"/>
  <c r="H267"/>
  <c r="I266"/>
  <c r="H266"/>
  <c r="I265"/>
  <c r="H265"/>
  <c r="I264"/>
  <c r="H264"/>
  <c r="I263"/>
  <c r="H263"/>
  <c r="I262"/>
  <c r="H262"/>
  <c r="I261"/>
  <c r="H261"/>
  <c r="I260"/>
  <c r="H260"/>
  <c r="I259"/>
  <c r="H259"/>
  <c r="I258"/>
  <c r="H258"/>
  <c r="I257"/>
  <c r="H257"/>
  <c r="I256"/>
  <c r="H256"/>
  <c r="I255"/>
  <c r="H255"/>
  <c r="I254"/>
  <c r="H254"/>
  <c r="I253"/>
  <c r="H253"/>
  <c r="I252"/>
  <c r="H252"/>
  <c r="I251"/>
  <c r="H251"/>
  <c r="I250"/>
  <c r="H250"/>
  <c r="I249"/>
  <c r="H249"/>
  <c r="I248"/>
  <c r="H248"/>
  <c r="I247"/>
  <c r="H247"/>
  <c r="I246"/>
  <c r="H246"/>
  <c r="I245"/>
  <c r="H245"/>
  <c r="I244"/>
  <c r="H244"/>
  <c r="I243"/>
  <c r="H243"/>
  <c r="I242"/>
  <c r="H242"/>
  <c r="I241"/>
  <c r="H241"/>
  <c r="I240"/>
  <c r="H240"/>
  <c r="I239"/>
  <c r="H239"/>
  <c r="I238"/>
  <c r="H238"/>
  <c r="I237"/>
  <c r="H237"/>
  <c r="I236"/>
  <c r="H236"/>
  <c r="I235"/>
  <c r="H235"/>
  <c r="I234"/>
  <c r="H234"/>
  <c r="I233"/>
  <c r="H233"/>
  <c r="I232"/>
  <c r="H232"/>
  <c r="I231"/>
  <c r="H231"/>
  <c r="I230"/>
  <c r="H230"/>
  <c r="I229"/>
  <c r="H229"/>
  <c r="I228"/>
  <c r="H228"/>
  <c r="I227"/>
  <c r="H227"/>
  <c r="I226"/>
  <c r="H226"/>
  <c r="I225"/>
  <c r="H225"/>
  <c r="I224"/>
  <c r="H224"/>
  <c r="I223"/>
  <c r="H223"/>
  <c r="I222"/>
  <c r="H222"/>
  <c r="I221"/>
  <c r="H221"/>
  <c r="I220"/>
  <c r="H220"/>
  <c r="I219"/>
  <c r="H219"/>
  <c r="I218"/>
  <c r="H218"/>
  <c r="I217"/>
  <c r="H217"/>
  <c r="I216"/>
  <c r="H216"/>
  <c r="I215"/>
  <c r="H215"/>
  <c r="I214"/>
  <c r="H214"/>
  <c r="I213"/>
  <c r="H213"/>
  <c r="I212"/>
  <c r="H212"/>
  <c r="I211"/>
  <c r="H211"/>
  <c r="I210"/>
  <c r="H210"/>
  <c r="I209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H18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H153"/>
  <c r="I152"/>
  <c r="H152"/>
  <c r="I151"/>
  <c r="H151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340"/>
  <c r="H340"/>
  <c r="I339"/>
  <c r="H339"/>
  <c r="I338"/>
  <c r="H338"/>
  <c r="I337"/>
  <c r="H337"/>
  <c r="I336"/>
  <c r="H336"/>
  <c r="I335"/>
  <c r="H335"/>
  <c r="I334"/>
  <c r="H334"/>
  <c r="I333"/>
  <c r="H333"/>
  <c r="I332"/>
  <c r="H332"/>
  <c r="I331"/>
  <c r="H331"/>
  <c r="I330"/>
  <c r="H330"/>
  <c r="I329"/>
  <c r="H329"/>
  <c r="I328"/>
  <c r="H328"/>
  <c r="I327"/>
  <c r="H327"/>
  <c r="I326"/>
  <c r="H326"/>
  <c r="I325"/>
  <c r="H325"/>
  <c r="I324"/>
  <c r="H324"/>
  <c r="I323"/>
  <c r="H323"/>
  <c r="I322"/>
  <c r="H322"/>
  <c r="I321"/>
  <c r="H321"/>
  <c r="H472"/>
  <c r="J472" s="1"/>
  <c r="H471"/>
  <c r="J471" s="1"/>
  <c r="H470"/>
  <c r="J470" s="1"/>
  <c r="H469"/>
  <c r="J469" s="1"/>
  <c r="H468"/>
  <c r="J468" s="1"/>
  <c r="H467"/>
  <c r="J467" s="1"/>
  <c r="H466"/>
  <c r="J466" s="1"/>
  <c r="H465"/>
  <c r="J465" s="1"/>
  <c r="I464"/>
  <c r="H464"/>
  <c r="H463"/>
  <c r="J463" s="1"/>
  <c r="H462"/>
  <c r="J462" s="1"/>
  <c r="H461"/>
  <c r="J461" s="1"/>
  <c r="I460"/>
  <c r="H460"/>
  <c r="J460" s="1"/>
  <c r="H459"/>
  <c r="J459" s="1"/>
  <c r="I458"/>
  <c r="H458"/>
  <c r="I457"/>
  <c r="H457"/>
  <c r="H456"/>
  <c r="J456" s="1"/>
  <c r="I455"/>
  <c r="H455"/>
  <c r="J455" s="1"/>
  <c r="I454"/>
  <c r="H454"/>
  <c r="J454" s="1"/>
  <c r="I453"/>
  <c r="H453"/>
  <c r="J453" s="1"/>
  <c r="H452"/>
  <c r="J452" s="1"/>
  <c r="H451"/>
  <c r="J451" s="1"/>
  <c r="I450"/>
  <c r="H450"/>
  <c r="J450" s="1"/>
  <c r="H449"/>
  <c r="J449" s="1"/>
  <c r="H448"/>
  <c r="J448" s="1"/>
  <c r="H447"/>
  <c r="J447" s="1"/>
  <c r="I446"/>
  <c r="H446"/>
  <c r="H445"/>
  <c r="J445" s="1"/>
  <c r="H444"/>
  <c r="J444" s="1"/>
  <c r="H443"/>
  <c r="J443" s="1"/>
  <c r="H442"/>
  <c r="J442" s="1"/>
  <c r="I441"/>
  <c r="H441"/>
  <c r="H440"/>
  <c r="J440" s="1"/>
  <c r="I439"/>
  <c r="H439"/>
  <c r="J439" s="1"/>
  <c r="I438"/>
  <c r="H438"/>
  <c r="J438" s="1"/>
  <c r="H437"/>
  <c r="J437" s="1"/>
  <c r="I436"/>
  <c r="H436"/>
  <c r="I435"/>
  <c r="H435"/>
  <c r="I434"/>
  <c r="H434"/>
  <c r="H433"/>
  <c r="J433" s="1"/>
  <c r="I432"/>
  <c r="H432"/>
  <c r="J432" s="1"/>
  <c r="I431"/>
  <c r="H431"/>
  <c r="J431" s="1"/>
  <c r="H430"/>
  <c r="J430" s="1"/>
  <c r="I429"/>
  <c r="H429"/>
  <c r="H428"/>
  <c r="J428" s="1"/>
  <c r="H427"/>
  <c r="J427" s="1"/>
  <c r="I426"/>
  <c r="H426"/>
  <c r="H425"/>
  <c r="J425" s="1"/>
  <c r="I424"/>
  <c r="H424"/>
  <c r="J424" s="1"/>
  <c r="I423"/>
  <c r="H423"/>
  <c r="J423" s="1"/>
  <c r="H422"/>
  <c r="J422" s="1"/>
  <c r="H421"/>
  <c r="J421" s="1"/>
  <c r="H420"/>
  <c r="J420" s="1"/>
  <c r="I419"/>
  <c r="H419"/>
  <c r="I418"/>
  <c r="H418"/>
  <c r="I417"/>
  <c r="H417"/>
  <c r="I416"/>
  <c r="H416"/>
  <c r="I415"/>
  <c r="H415"/>
  <c r="I414"/>
  <c r="H414"/>
  <c r="I413"/>
  <c r="H413"/>
  <c r="H412"/>
  <c r="J412" s="1"/>
  <c r="H411"/>
  <c r="J411" s="1"/>
  <c r="I410"/>
  <c r="H410"/>
  <c r="I409"/>
  <c r="H409"/>
  <c r="I408"/>
  <c r="H408"/>
  <c r="H407"/>
  <c r="J407" s="1"/>
  <c r="H406"/>
  <c r="J406" s="1"/>
  <c r="I405"/>
  <c r="H405"/>
  <c r="I404"/>
  <c r="H404"/>
  <c r="H403"/>
  <c r="J403" s="1"/>
  <c r="I402"/>
  <c r="H402"/>
  <c r="J402" s="1"/>
  <c r="H401"/>
  <c r="J401" s="1"/>
  <c r="H400"/>
  <c r="J400" s="1"/>
  <c r="I399"/>
  <c r="H399"/>
  <c r="J399" s="1"/>
  <c r="H398"/>
  <c r="J398" s="1"/>
  <c r="I397"/>
  <c r="H397"/>
  <c r="H396"/>
  <c r="J396" s="1"/>
  <c r="H395"/>
  <c r="J395" s="1"/>
  <c r="I394"/>
  <c r="H394"/>
  <c r="I393"/>
  <c r="H393"/>
  <c r="I392"/>
  <c r="H392"/>
  <c r="I391"/>
  <c r="H391"/>
  <c r="H390"/>
  <c r="J390" s="1"/>
  <c r="H389"/>
  <c r="J389" s="1"/>
  <c r="H388"/>
  <c r="J388" s="1"/>
  <c r="I387"/>
  <c r="H387"/>
  <c r="J387" s="1"/>
  <c r="H386"/>
  <c r="J386" s="1"/>
  <c r="I385"/>
  <c r="H385"/>
  <c r="H384"/>
  <c r="J384" s="1"/>
  <c r="H383"/>
  <c r="J383" s="1"/>
  <c r="H382"/>
  <c r="J382" s="1"/>
  <c r="H381"/>
  <c r="J381" s="1"/>
  <c r="I380"/>
  <c r="H380"/>
  <c r="H379"/>
  <c r="J379" s="1"/>
  <c r="H378"/>
  <c r="J378" s="1"/>
  <c r="I377"/>
  <c r="H377"/>
  <c r="I376"/>
  <c r="H376"/>
  <c r="H375"/>
  <c r="J375" s="1"/>
  <c r="I374"/>
  <c r="H374"/>
  <c r="J374" s="1"/>
  <c r="H373"/>
  <c r="J373" s="1"/>
  <c r="H372"/>
  <c r="J372" s="1"/>
  <c r="I371"/>
  <c r="H371"/>
  <c r="J371" s="1"/>
  <c r="H370"/>
  <c r="J370" s="1"/>
  <c r="H369"/>
  <c r="J369" s="1"/>
  <c r="I368"/>
  <c r="H368"/>
  <c r="J368" s="1"/>
  <c r="H367"/>
  <c r="J367" s="1"/>
  <c r="H366"/>
  <c r="J366" s="1"/>
  <c r="H365"/>
  <c r="J365" s="1"/>
  <c r="H364"/>
  <c r="J364" s="1"/>
  <c r="I363"/>
  <c r="H363"/>
  <c r="J363" s="1"/>
  <c r="H362"/>
  <c r="J362" s="1"/>
  <c r="H361"/>
  <c r="J361" s="1"/>
  <c r="I360"/>
  <c r="H360"/>
  <c r="J360" s="1"/>
  <c r="I359"/>
  <c r="H359"/>
  <c r="J359" s="1"/>
  <c r="H358"/>
  <c r="J358" s="1"/>
  <c r="I357"/>
  <c r="H357"/>
  <c r="H356"/>
  <c r="J356" s="1"/>
  <c r="H355"/>
  <c r="J355" s="1"/>
  <c r="H354"/>
  <c r="J354" s="1"/>
  <c r="H353"/>
  <c r="J353" s="1"/>
  <c r="I352"/>
  <c r="H352"/>
  <c r="H351"/>
  <c r="J351" s="1"/>
  <c r="I350"/>
  <c r="H350"/>
  <c r="J350" s="1"/>
  <c r="H349"/>
  <c r="J349" s="1"/>
  <c r="H348"/>
  <c r="J348" s="1"/>
  <c r="H347"/>
  <c r="J347" s="1"/>
  <c r="H346"/>
  <c r="J346" s="1"/>
  <c r="H345"/>
  <c r="J345" s="1"/>
  <c r="H344"/>
  <c r="J344" s="1"/>
  <c r="I343"/>
  <c r="H343"/>
  <c r="J343" s="1"/>
  <c r="H342"/>
  <c r="J342" s="1"/>
  <c r="I341"/>
  <c r="H341"/>
  <c r="J352" l="1"/>
  <c r="J376"/>
  <c r="J377"/>
  <c r="J380"/>
  <c r="J385"/>
  <c r="J391"/>
  <c r="J392"/>
  <c r="J393"/>
  <c r="J394"/>
  <c r="J397"/>
  <c r="J404"/>
  <c r="J405"/>
  <c r="J408"/>
  <c r="J409"/>
  <c r="J410"/>
  <c r="J413"/>
  <c r="J414"/>
  <c r="J415"/>
  <c r="J416"/>
  <c r="J417"/>
  <c r="J418"/>
  <c r="J419"/>
  <c r="J426"/>
  <c r="J434"/>
  <c r="J435"/>
  <c r="J436"/>
  <c r="J441"/>
  <c r="J446"/>
  <c r="J457"/>
  <c r="J458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341"/>
  <c r="J464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57"/>
  <c r="J429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H758"/>
  <c r="I757"/>
  <c r="H757"/>
  <c r="I756"/>
  <c r="H756"/>
  <c r="H755"/>
  <c r="I754"/>
  <c r="H754"/>
  <c r="I753"/>
  <c r="H753"/>
  <c r="I752"/>
  <c r="H751"/>
  <c r="I750"/>
  <c r="H750"/>
  <c r="I749"/>
  <c r="H749"/>
  <c r="I748"/>
  <c r="J748" s="1"/>
  <c r="H747"/>
  <c r="H746"/>
  <c r="I745"/>
  <c r="H745"/>
  <c r="I744"/>
  <c r="H744"/>
  <c r="I743"/>
  <c r="H743"/>
  <c r="H742"/>
  <c r="I741"/>
  <c r="H740"/>
  <c r="H739"/>
  <c r="I738"/>
  <c r="H738"/>
  <c r="I737"/>
  <c r="H737"/>
  <c r="I736"/>
  <c r="H736"/>
  <c r="H735"/>
  <c r="H734"/>
  <c r="H733"/>
  <c r="H732"/>
  <c r="I731"/>
  <c r="H731"/>
  <c r="H730"/>
  <c r="I729"/>
  <c r="H728"/>
  <c r="H727"/>
  <c r="H726"/>
  <c r="H725"/>
  <c r="H724"/>
  <c r="J724" s="1"/>
  <c r="H723"/>
  <c r="J723" s="1"/>
  <c r="I722"/>
  <c r="H722"/>
  <c r="J722" s="1"/>
  <c r="I721"/>
  <c r="H721"/>
  <c r="J721" s="1"/>
  <c r="I720"/>
  <c r="J720" s="1"/>
  <c r="I719"/>
  <c r="J719" s="1"/>
  <c r="H718"/>
  <c r="J718" s="1"/>
  <c r="I717"/>
  <c r="H717"/>
  <c r="H716"/>
  <c r="J716" s="1"/>
  <c r="H715"/>
  <c r="J715" s="1"/>
  <c r="I714"/>
  <c r="J714" s="1"/>
  <c r="H713"/>
  <c r="J713" s="1"/>
  <c r="H712"/>
  <c r="J712" s="1"/>
  <c r="H711"/>
  <c r="J711" s="1"/>
  <c r="H710"/>
  <c r="J710" s="1"/>
  <c r="I709"/>
  <c r="H709"/>
  <c r="J709" s="1"/>
  <c r="I708"/>
  <c r="H708"/>
  <c r="J708" s="1"/>
  <c r="H707"/>
  <c r="J707" s="1"/>
  <c r="H706"/>
  <c r="J706" s="1"/>
  <c r="H705"/>
  <c r="J705" s="1"/>
  <c r="I704"/>
  <c r="H704"/>
  <c r="I703"/>
  <c r="H703"/>
  <c r="H702"/>
  <c r="J702" s="1"/>
  <c r="H701"/>
  <c r="J701" s="1"/>
  <c r="I700"/>
  <c r="H700"/>
  <c r="H699"/>
  <c r="J699" s="1"/>
  <c r="I698"/>
  <c r="H698"/>
  <c r="J698" s="1"/>
  <c r="I697"/>
  <c r="H697"/>
  <c r="J697" s="1"/>
  <c r="I696"/>
  <c r="H696"/>
  <c r="J696" s="1"/>
  <c r="I695"/>
  <c r="H695"/>
  <c r="J695" s="1"/>
  <c r="H694"/>
  <c r="J694" s="1"/>
  <c r="H693"/>
  <c r="J693" s="1"/>
  <c r="I692"/>
  <c r="H692"/>
  <c r="J692" s="1"/>
  <c r="I691"/>
  <c r="H691"/>
  <c r="J691" s="1"/>
  <c r="I690"/>
  <c r="H690"/>
  <c r="J690" s="1"/>
  <c r="H689"/>
  <c r="J689" s="1"/>
  <c r="I688"/>
  <c r="H688"/>
  <c r="H687"/>
  <c r="J687" s="1"/>
  <c r="I686"/>
  <c r="H686"/>
  <c r="J686" s="1"/>
  <c r="I685"/>
  <c r="H685"/>
  <c r="J685" s="1"/>
  <c r="I684"/>
  <c r="H684"/>
  <c r="J684" s="1"/>
  <c r="I683"/>
  <c r="H683"/>
  <c r="J683" s="1"/>
  <c r="H682"/>
  <c r="J682" s="1"/>
  <c r="H681"/>
  <c r="J681" s="1"/>
  <c r="H680"/>
  <c r="J680" s="1"/>
  <c r="H679"/>
  <c r="J679" s="1"/>
  <c r="I678"/>
  <c r="H678"/>
  <c r="J678" s="1"/>
  <c r="I677"/>
  <c r="H677"/>
  <c r="J677" s="1"/>
  <c r="H676"/>
  <c r="J676" s="1"/>
  <c r="H675"/>
  <c r="J675" s="1"/>
  <c r="I674"/>
  <c r="H674"/>
  <c r="J674" s="1"/>
  <c r="I673"/>
  <c r="H673"/>
  <c r="J673" s="1"/>
  <c r="I672"/>
  <c r="H672"/>
  <c r="J672" s="1"/>
  <c r="I671"/>
  <c r="H671"/>
  <c r="J671" s="1"/>
  <c r="H670"/>
  <c r="J670" s="1"/>
  <c r="H669"/>
  <c r="J669" s="1"/>
  <c r="H668"/>
  <c r="J668" s="1"/>
  <c r="I667"/>
  <c r="H667"/>
  <c r="I666"/>
  <c r="H666"/>
  <c r="I665"/>
  <c r="H665"/>
  <c r="I664"/>
  <c r="H664"/>
  <c r="H663"/>
  <c r="J663" s="1"/>
  <c r="H662"/>
  <c r="J662" s="1"/>
  <c r="H661"/>
  <c r="J661" s="1"/>
  <c r="H660"/>
  <c r="J660" s="1"/>
  <c r="H659"/>
  <c r="J659" s="1"/>
  <c r="I658"/>
  <c r="H658"/>
  <c r="J658" s="1"/>
  <c r="I657"/>
  <c r="H657"/>
  <c r="J657" s="1"/>
  <c r="H656"/>
  <c r="J656" s="1"/>
  <c r="H655"/>
  <c r="J655" s="1"/>
  <c r="H654"/>
  <c r="J654" s="1"/>
  <c r="I653"/>
  <c r="H653"/>
  <c r="I652"/>
  <c r="H652"/>
  <c r="I651"/>
  <c r="H651"/>
  <c r="I650"/>
  <c r="H650"/>
  <c r="I649"/>
  <c r="H649"/>
  <c r="I648"/>
  <c r="H648"/>
  <c r="H647"/>
  <c r="J647" s="1"/>
  <c r="I646"/>
  <c r="H646"/>
  <c r="J646" s="1"/>
  <c r="I645"/>
  <c r="H645"/>
  <c r="J645" s="1"/>
  <c r="I644"/>
  <c r="H644"/>
  <c r="J644" s="1"/>
  <c r="I643"/>
  <c r="H643"/>
  <c r="J643" s="1"/>
  <c r="I642"/>
  <c r="H642"/>
  <c r="J642" s="1"/>
  <c r="H641"/>
  <c r="J641" s="1"/>
  <c r="H640"/>
  <c r="J640" s="1"/>
  <c r="I639"/>
  <c r="H639"/>
  <c r="J639" s="1"/>
  <c r="I638"/>
  <c r="H638"/>
  <c r="J638" s="1"/>
  <c r="I637"/>
  <c r="H637"/>
  <c r="J637" s="1"/>
  <c r="I636"/>
  <c r="H636"/>
  <c r="J636" s="1"/>
  <c r="H634"/>
  <c r="J634" s="1"/>
  <c r="H633"/>
  <c r="J633" s="1"/>
  <c r="I632"/>
  <c r="H632"/>
  <c r="J632" s="1"/>
  <c r="I631"/>
  <c r="H631"/>
  <c r="J631" s="1"/>
  <c r="I630"/>
  <c r="H630"/>
  <c r="J630" s="1"/>
  <c r="H629"/>
  <c r="J629" s="1"/>
  <c r="H628"/>
  <c r="J628" s="1"/>
  <c r="H627"/>
  <c r="J627" s="1"/>
  <c r="H626"/>
  <c r="J626" s="1"/>
  <c r="H625"/>
  <c r="J625" s="1"/>
  <c r="I624"/>
  <c r="H624"/>
  <c r="H623"/>
  <c r="J623" s="1"/>
  <c r="H622"/>
  <c r="J622" s="1"/>
  <c r="H621"/>
  <c r="J621" s="1"/>
  <c r="I620"/>
  <c r="H620"/>
  <c r="J620" s="1"/>
  <c r="H619"/>
  <c r="J619" s="1"/>
  <c r="H618"/>
  <c r="J618" s="1"/>
  <c r="H617"/>
  <c r="J617" s="1"/>
  <c r="H616"/>
  <c r="J616" s="1"/>
  <c r="I615"/>
  <c r="H615"/>
  <c r="J615" s="1"/>
  <c r="I614"/>
  <c r="H614"/>
  <c r="J614" s="1"/>
  <c r="I613"/>
  <c r="H613"/>
  <c r="J613" s="1"/>
  <c r="I612"/>
  <c r="H612"/>
  <c r="J612" s="1"/>
  <c r="I611"/>
  <c r="H611"/>
  <c r="J611" s="1"/>
  <c r="H610"/>
  <c r="J610" s="1"/>
  <c r="H609"/>
  <c r="J609" s="1"/>
  <c r="I608"/>
  <c r="H608"/>
  <c r="J608" s="1"/>
  <c r="I607"/>
  <c r="H607"/>
  <c r="J607" s="1"/>
  <c r="I606"/>
  <c r="H606"/>
  <c r="J606" s="1"/>
  <c r="H605"/>
  <c r="J605" s="1"/>
  <c r="H604"/>
  <c r="J604" s="1"/>
  <c r="H603"/>
  <c r="J603" s="1"/>
  <c r="I602"/>
  <c r="H602"/>
  <c r="I601"/>
  <c r="H601"/>
  <c r="H600"/>
  <c r="J600" s="1"/>
  <c r="H599"/>
  <c r="J599" s="1"/>
  <c r="H598"/>
  <c r="J598" s="1"/>
  <c r="I597"/>
  <c r="H597"/>
  <c r="J597" s="1"/>
  <c r="I596"/>
  <c r="H596"/>
  <c r="J596" s="1"/>
  <c r="I595"/>
  <c r="H595"/>
  <c r="J595" s="1"/>
  <c r="H594"/>
  <c r="J594" s="1"/>
  <c r="I593"/>
  <c r="H593"/>
  <c r="I592"/>
  <c r="H592"/>
  <c r="I591"/>
  <c r="H591"/>
  <c r="I590"/>
  <c r="H590"/>
  <c r="I589"/>
  <c r="H589"/>
  <c r="H588"/>
  <c r="J588" s="1"/>
  <c r="H587"/>
  <c r="J587" s="1"/>
  <c r="I586"/>
  <c r="H586"/>
  <c r="I585"/>
  <c r="H585"/>
  <c r="H584"/>
  <c r="J584" s="1"/>
  <c r="H583"/>
  <c r="J583" s="1"/>
  <c r="H582"/>
  <c r="J582" s="1"/>
  <c r="H581"/>
  <c r="J581" s="1"/>
  <c r="I580"/>
  <c r="H580"/>
  <c r="I579"/>
  <c r="H579"/>
  <c r="H578"/>
  <c r="J578" s="1"/>
  <c r="H577"/>
  <c r="J577" s="1"/>
  <c r="H576"/>
  <c r="J576" s="1"/>
  <c r="H575"/>
  <c r="J575" s="1"/>
  <c r="H574"/>
  <c r="J574" s="1"/>
  <c r="H573"/>
  <c r="J573" s="1"/>
  <c r="I572"/>
  <c r="H572"/>
  <c r="I571"/>
  <c r="H571"/>
  <c r="I570"/>
  <c r="H570"/>
  <c r="I569"/>
  <c r="H569"/>
  <c r="H568"/>
  <c r="J568" s="1"/>
  <c r="H567"/>
  <c r="J567" s="1"/>
  <c r="H566"/>
  <c r="J566" s="1"/>
  <c r="I565"/>
  <c r="H565"/>
  <c r="J565" s="1"/>
  <c r="I564"/>
  <c r="H564"/>
  <c r="J564" s="1"/>
  <c r="I563"/>
  <c r="H563"/>
  <c r="J563" s="1"/>
  <c r="I562"/>
  <c r="H562"/>
  <c r="I561"/>
  <c r="H561"/>
  <c r="I560"/>
  <c r="H560"/>
  <c r="I559"/>
  <c r="H559"/>
  <c r="I558"/>
  <c r="H558"/>
  <c r="I557"/>
  <c r="H557"/>
  <c r="I556"/>
  <c r="H556"/>
  <c r="I555"/>
  <c r="H555"/>
  <c r="J555" s="1"/>
  <c r="I554"/>
  <c r="H554"/>
  <c r="I553"/>
  <c r="H553"/>
  <c r="I552"/>
  <c r="H552"/>
  <c r="I551"/>
  <c r="H551"/>
  <c r="J551" s="1"/>
  <c r="I550"/>
  <c r="H550"/>
  <c r="J550" s="1"/>
  <c r="I549"/>
  <c r="H549"/>
  <c r="I548"/>
  <c r="H548"/>
  <c r="I547"/>
  <c r="H547"/>
  <c r="I546"/>
  <c r="H546"/>
  <c r="I545"/>
  <c r="H545"/>
  <c r="I544"/>
  <c r="H544"/>
  <c r="I543"/>
  <c r="H543"/>
  <c r="I542"/>
  <c r="H542"/>
  <c r="I541"/>
  <c r="H541"/>
  <c r="I540"/>
  <c r="H540"/>
  <c r="J540" s="1"/>
  <c r="I539"/>
  <c r="H539"/>
  <c r="I538"/>
  <c r="H538"/>
  <c r="J538" s="1"/>
  <c r="I537"/>
  <c r="H537"/>
  <c r="I536"/>
  <c r="H536"/>
  <c r="I535"/>
  <c r="H535"/>
  <c r="I534"/>
  <c r="H534"/>
  <c r="I533"/>
  <c r="H533"/>
  <c r="I532"/>
  <c r="H532"/>
  <c r="I531"/>
  <c r="H531"/>
  <c r="I530"/>
  <c r="H530"/>
  <c r="I529"/>
  <c r="H529"/>
  <c r="I528"/>
  <c r="H528"/>
  <c r="I527"/>
  <c r="H527"/>
  <c r="H526"/>
  <c r="J526" s="1"/>
  <c r="I525"/>
  <c r="H525"/>
  <c r="I524"/>
  <c r="H524"/>
  <c r="I523"/>
  <c r="H523"/>
  <c r="H522"/>
  <c r="J522" s="1"/>
  <c r="H521"/>
  <c r="J521" s="1"/>
  <c r="I520"/>
  <c r="H520"/>
  <c r="I519"/>
  <c r="H519"/>
  <c r="I518"/>
  <c r="H518"/>
  <c r="I517"/>
  <c r="H517"/>
  <c r="I516"/>
  <c r="H516"/>
  <c r="I515"/>
  <c r="H515"/>
  <c r="I514"/>
  <c r="H514"/>
  <c r="H513"/>
  <c r="J513" s="1"/>
  <c r="I512"/>
  <c r="H512"/>
  <c r="J512" s="1"/>
  <c r="I511"/>
  <c r="H511"/>
  <c r="I510"/>
  <c r="H510"/>
  <c r="J510" s="1"/>
  <c r="I509"/>
  <c r="H509"/>
  <c r="H508"/>
  <c r="J508" s="1"/>
  <c r="I507"/>
  <c r="H507"/>
  <c r="I506"/>
  <c r="H506"/>
  <c r="I505"/>
  <c r="H505"/>
  <c r="I504"/>
  <c r="H504"/>
  <c r="I503"/>
  <c r="H503"/>
  <c r="I502"/>
  <c r="H502"/>
  <c r="I501"/>
  <c r="H501"/>
  <c r="I500"/>
  <c r="H500"/>
  <c r="I499"/>
  <c r="H499"/>
  <c r="H498"/>
  <c r="J498" s="1"/>
  <c r="I497"/>
  <c r="H497"/>
  <c r="J497" s="1"/>
  <c r="I496"/>
  <c r="H496"/>
  <c r="J496" s="1"/>
  <c r="I495"/>
  <c r="H495"/>
  <c r="H494"/>
  <c r="J494" s="1"/>
  <c r="I493"/>
  <c r="H493"/>
  <c r="I492"/>
  <c r="H492"/>
  <c r="I491"/>
  <c r="H491"/>
  <c r="I490"/>
  <c r="H490"/>
  <c r="I489"/>
  <c r="H489"/>
  <c r="I488"/>
  <c r="H488"/>
  <c r="I487"/>
  <c r="H487"/>
  <c r="I486"/>
  <c r="H486"/>
  <c r="I485"/>
  <c r="H485"/>
  <c r="I484"/>
  <c r="H484"/>
  <c r="I483"/>
  <c r="H483"/>
  <c r="I482"/>
  <c r="H482"/>
  <c r="I481"/>
  <c r="H481"/>
  <c r="I480"/>
  <c r="H480"/>
  <c r="I479"/>
  <c r="H479"/>
  <c r="H478"/>
  <c r="J478" s="1"/>
  <c r="I477"/>
  <c r="H477"/>
  <c r="J477" s="1"/>
  <c r="I476"/>
  <c r="H476"/>
  <c r="J476" s="1"/>
  <c r="I475"/>
  <c r="H475"/>
  <c r="J475" s="1"/>
  <c r="I474"/>
  <c r="H474"/>
  <c r="J474" s="1"/>
  <c r="I473"/>
  <c r="H473"/>
  <c r="J473" s="1"/>
  <c r="J493" l="1"/>
  <c r="J524"/>
  <c r="J525"/>
  <c r="J503"/>
  <c r="J504"/>
  <c r="J505"/>
  <c r="J506"/>
  <c r="J507"/>
  <c r="J569"/>
  <c r="J570"/>
  <c r="J571"/>
  <c r="J572"/>
  <c r="J579"/>
  <c r="J580"/>
  <c r="J479"/>
  <c r="J480"/>
  <c r="J481"/>
  <c r="J482"/>
  <c r="J483"/>
  <c r="J484"/>
  <c r="J485"/>
  <c r="J486"/>
  <c r="J487"/>
  <c r="J488"/>
  <c r="J489"/>
  <c r="J490"/>
  <c r="J491"/>
  <c r="J492"/>
  <c r="J499"/>
  <c r="J500"/>
  <c r="J501"/>
  <c r="J502"/>
  <c r="J514"/>
  <c r="J515"/>
  <c r="J516"/>
  <c r="J517"/>
  <c r="J518"/>
  <c r="J519"/>
  <c r="J520"/>
  <c r="J523"/>
  <c r="J585"/>
  <c r="J586"/>
  <c r="J589"/>
  <c r="J590"/>
  <c r="J591"/>
  <c r="J592"/>
  <c r="J593"/>
  <c r="J601"/>
  <c r="J602"/>
  <c r="J624"/>
  <c r="J648"/>
  <c r="J649"/>
  <c r="J650"/>
  <c r="J651"/>
  <c r="J652"/>
  <c r="J653"/>
  <c r="J664"/>
  <c r="J665"/>
  <c r="J666"/>
  <c r="J667"/>
  <c r="J688"/>
  <c r="J700"/>
  <c r="J703"/>
  <c r="J704"/>
  <c r="J717"/>
  <c r="J495"/>
  <c r="J509"/>
  <c r="J511"/>
  <c r="J527"/>
  <c r="J528"/>
  <c r="J529"/>
  <c r="J530"/>
  <c r="J531"/>
  <c r="J532"/>
  <c r="J533"/>
  <c r="J534"/>
  <c r="J535"/>
  <c r="J536"/>
  <c r="J537"/>
  <c r="J539"/>
  <c r="J541"/>
  <c r="J542"/>
  <c r="J543"/>
  <c r="J544"/>
  <c r="J545"/>
  <c r="J546"/>
  <c r="J547"/>
  <c r="J548"/>
  <c r="J549"/>
  <c r="J552"/>
  <c r="J553"/>
  <c r="J554"/>
  <c r="J556"/>
  <c r="J557"/>
  <c r="J558"/>
  <c r="J559"/>
  <c r="J560"/>
  <c r="J561"/>
  <c r="J562"/>
  <c r="J732"/>
  <c r="J735"/>
  <c r="J740"/>
  <c r="J726"/>
  <c r="J730"/>
  <c r="J737"/>
  <c r="J747"/>
  <c r="J750"/>
  <c r="J755"/>
  <c r="J758"/>
  <c r="J742"/>
  <c r="J731"/>
  <c r="J751"/>
  <c r="J725"/>
  <c r="J727"/>
  <c r="J734"/>
  <c r="J741"/>
  <c r="J733"/>
  <c r="J736"/>
  <c r="J746"/>
  <c r="J749"/>
  <c r="J754"/>
  <c r="J739"/>
  <c r="J728"/>
  <c r="J738"/>
  <c r="J744"/>
  <c r="J752"/>
  <c r="J756"/>
  <c r="J743"/>
  <c r="J729"/>
  <c r="J745"/>
  <c r="J753"/>
  <c r="J757"/>
  <c r="H974" l="1"/>
  <c r="I973"/>
  <c r="H973"/>
  <c r="I972"/>
  <c r="H972"/>
  <c r="I971"/>
  <c r="H971"/>
  <c r="H970"/>
  <c r="H969"/>
  <c r="H968"/>
  <c r="H967"/>
  <c r="H966"/>
  <c r="H965"/>
  <c r="I964"/>
  <c r="H964"/>
  <c r="H963"/>
  <c r="I962"/>
  <c r="H962"/>
  <c r="H961"/>
  <c r="H960"/>
  <c r="H959"/>
  <c r="I958"/>
  <c r="H958"/>
  <c r="I957"/>
  <c r="H957"/>
  <c r="H956"/>
  <c r="H955"/>
  <c r="H954"/>
  <c r="H953"/>
  <c r="H952"/>
  <c r="H951"/>
  <c r="I950"/>
  <c r="H950"/>
  <c r="I949"/>
  <c r="H949"/>
  <c r="I948"/>
  <c r="H948"/>
  <c r="I947"/>
  <c r="H947"/>
  <c r="I946"/>
  <c r="H946"/>
  <c r="I945"/>
  <c r="H945"/>
  <c r="I944"/>
  <c r="H944"/>
  <c r="I943"/>
  <c r="H943"/>
  <c r="H942"/>
  <c r="J941"/>
  <c r="H940"/>
  <c r="H939"/>
  <c r="J939" s="1"/>
  <c r="H938"/>
  <c r="H937"/>
  <c r="H936"/>
  <c r="I935"/>
  <c r="H935"/>
  <c r="I934"/>
  <c r="H934"/>
  <c r="I933"/>
  <c r="H933"/>
  <c r="I932"/>
  <c r="H932"/>
  <c r="I931"/>
  <c r="H931"/>
  <c r="I930"/>
  <c r="H930"/>
  <c r="I929"/>
  <c r="H929"/>
  <c r="H928"/>
  <c r="I927"/>
  <c r="H927"/>
  <c r="I926"/>
  <c r="H926"/>
  <c r="I925"/>
  <c r="H925"/>
  <c r="H924"/>
  <c r="I923"/>
  <c r="H923"/>
  <c r="I922"/>
  <c r="H922"/>
  <c r="I921"/>
  <c r="H921"/>
  <c r="H920"/>
  <c r="H919"/>
  <c r="H918"/>
  <c r="H917"/>
  <c r="H916"/>
  <c r="H915"/>
  <c r="I914"/>
  <c r="H914"/>
  <c r="I913"/>
  <c r="H913"/>
  <c r="I912"/>
  <c r="H912"/>
  <c r="I911"/>
  <c r="H911"/>
  <c r="I910"/>
  <c r="H910"/>
  <c r="H909"/>
  <c r="H908"/>
  <c r="H907"/>
  <c r="H906"/>
  <c r="I905"/>
  <c r="H905"/>
  <c r="I904"/>
  <c r="H904"/>
  <c r="H903"/>
  <c r="H902"/>
  <c r="I901"/>
  <c r="H901"/>
  <c r="I900"/>
  <c r="H900"/>
  <c r="H899"/>
  <c r="I898"/>
  <c r="H898"/>
  <c r="I897"/>
  <c r="H897"/>
  <c r="I896"/>
  <c r="H896"/>
  <c r="H895"/>
  <c r="I894"/>
  <c r="H894"/>
  <c r="I893"/>
  <c r="H893"/>
  <c r="I892"/>
  <c r="H892"/>
  <c r="H891"/>
  <c r="I890"/>
  <c r="H890"/>
  <c r="H889"/>
  <c r="I888"/>
  <c r="H888"/>
  <c r="I887"/>
  <c r="H887"/>
  <c r="I886"/>
  <c r="H886"/>
  <c r="I885"/>
  <c r="H885"/>
  <c r="H884"/>
  <c r="H883"/>
  <c r="H882"/>
  <c r="I881"/>
  <c r="H881"/>
  <c r="H880"/>
  <c r="I879"/>
  <c r="H879"/>
  <c r="H878"/>
  <c r="I877"/>
  <c r="H877"/>
  <c r="I876"/>
  <c r="H876"/>
  <c r="I875"/>
  <c r="H875"/>
  <c r="H874"/>
  <c r="H873"/>
  <c r="I872"/>
  <c r="H872"/>
  <c r="I871"/>
  <c r="H871"/>
  <c r="I870"/>
  <c r="H870"/>
  <c r="I869"/>
  <c r="H869"/>
  <c r="H868"/>
  <c r="H867"/>
  <c r="H866"/>
  <c r="H865"/>
  <c r="H864"/>
  <c r="J864" s="1"/>
  <c r="I863"/>
  <c r="H863"/>
  <c r="I862"/>
  <c r="H862"/>
  <c r="H861"/>
  <c r="H860"/>
  <c r="H859"/>
  <c r="H858"/>
  <c r="H857"/>
  <c r="J857" s="1"/>
  <c r="H856"/>
  <c r="I855"/>
  <c r="H855"/>
  <c r="I854"/>
  <c r="H854"/>
  <c r="I853"/>
  <c r="H853"/>
  <c r="H852"/>
  <c r="H851"/>
  <c r="H850"/>
  <c r="I849"/>
  <c r="H849"/>
  <c r="I848"/>
  <c r="H848"/>
  <c r="I847"/>
  <c r="H847"/>
  <c r="I846"/>
  <c r="H846"/>
  <c r="I845"/>
  <c r="H845"/>
  <c r="I844"/>
  <c r="H844"/>
  <c r="J843"/>
  <c r="H842"/>
  <c r="H841"/>
  <c r="H840"/>
  <c r="H839"/>
  <c r="I838"/>
  <c r="H838"/>
  <c r="I837"/>
  <c r="H837"/>
  <c r="I836"/>
  <c r="H836"/>
  <c r="I835"/>
  <c r="H835"/>
  <c r="I834"/>
  <c r="H834"/>
  <c r="I833"/>
  <c r="H833"/>
  <c r="I832"/>
  <c r="H832"/>
  <c r="I831"/>
  <c r="H831"/>
  <c r="I830"/>
  <c r="H830"/>
  <c r="I829"/>
  <c r="H829"/>
  <c r="I828"/>
  <c r="H828"/>
  <c r="H826"/>
  <c r="H825"/>
  <c r="H824"/>
  <c r="H823"/>
  <c r="I822"/>
  <c r="H822"/>
  <c r="I821"/>
  <c r="H821"/>
  <c r="I820"/>
  <c r="H820"/>
  <c r="I819"/>
  <c r="H819"/>
  <c r="I818"/>
  <c r="H818"/>
  <c r="I817"/>
  <c r="H817"/>
  <c r="I816"/>
  <c r="H816"/>
  <c r="I815"/>
  <c r="H815"/>
  <c r="I814"/>
  <c r="H814"/>
  <c r="I813"/>
  <c r="H813"/>
  <c r="I812"/>
  <c r="H812"/>
  <c r="I811"/>
  <c r="H811"/>
  <c r="I810"/>
  <c r="H810"/>
  <c r="I809"/>
  <c r="H809"/>
  <c r="H808"/>
  <c r="H807"/>
  <c r="I806"/>
  <c r="H806"/>
  <c r="I805"/>
  <c r="H805"/>
  <c r="I804"/>
  <c r="H804"/>
  <c r="I803"/>
  <c r="H803"/>
  <c r="I802"/>
  <c r="H802"/>
  <c r="I801"/>
  <c r="H801"/>
  <c r="I796"/>
  <c r="H796"/>
  <c r="I795"/>
  <c r="H795"/>
  <c r="I794"/>
  <c r="H794"/>
  <c r="H793"/>
  <c r="J792"/>
  <c r="I791"/>
  <c r="H791"/>
  <c r="I790"/>
  <c r="H790"/>
  <c r="H789"/>
  <c r="H788"/>
  <c r="I787"/>
  <c r="H787"/>
  <c r="I786"/>
  <c r="H786"/>
  <c r="I785"/>
  <c r="H785"/>
  <c r="H784"/>
  <c r="H783"/>
  <c r="H782"/>
  <c r="I781"/>
  <c r="H781"/>
  <c r="I780"/>
  <c r="H780"/>
  <c r="I779"/>
  <c r="H779"/>
  <c r="H778"/>
  <c r="I777"/>
  <c r="H777"/>
  <c r="I776"/>
  <c r="H776"/>
  <c r="I775"/>
  <c r="H775"/>
  <c r="H774"/>
  <c r="I773"/>
  <c r="H773"/>
  <c r="H772"/>
  <c r="J772" s="1"/>
  <c r="H771"/>
  <c r="I770"/>
  <c r="H770"/>
  <c r="I769"/>
  <c r="H769"/>
  <c r="H768"/>
  <c r="H767"/>
  <c r="I766"/>
  <c r="H766"/>
  <c r="H765"/>
  <c r="J764"/>
  <c r="I763"/>
  <c r="H763"/>
  <c r="H762"/>
  <c r="I761"/>
  <c r="H761"/>
  <c r="I760"/>
  <c r="H760"/>
  <c r="I759"/>
  <c r="H759"/>
  <c r="H1445"/>
  <c r="I1444"/>
  <c r="H1444"/>
  <c r="I1443"/>
  <c r="H1443"/>
  <c r="H1442"/>
  <c r="H1441"/>
  <c r="I1440"/>
  <c r="H1440"/>
  <c r="I1439"/>
  <c r="H1439"/>
  <c r="H1438"/>
  <c r="H1437"/>
  <c r="H1436"/>
  <c r="H1435"/>
  <c r="H1434"/>
  <c r="I1433"/>
  <c r="H1433"/>
  <c r="H1432"/>
  <c r="H1431"/>
  <c r="J1431" s="1"/>
  <c r="I1430"/>
  <c r="H1430"/>
  <c r="I1429"/>
  <c r="H1429"/>
  <c r="H1428"/>
  <c r="J1428" s="1"/>
  <c r="H1427"/>
  <c r="J1427" s="1"/>
  <c r="H1426"/>
  <c r="J1426" s="1"/>
  <c r="I1425"/>
  <c r="H1425"/>
  <c r="H1424"/>
  <c r="J1424" s="1"/>
  <c r="H1423"/>
  <c r="J1423" s="1"/>
  <c r="H1422"/>
  <c r="J1422" s="1"/>
  <c r="H1421"/>
  <c r="J1421" s="1"/>
  <c r="I1420"/>
  <c r="H1420"/>
  <c r="H1419"/>
  <c r="H1418"/>
  <c r="H1417"/>
  <c r="I1416"/>
  <c r="H1416"/>
  <c r="I1415"/>
  <c r="H1415"/>
  <c r="H1414"/>
  <c r="H1413"/>
  <c r="I1412"/>
  <c r="H1412"/>
  <c r="I1411"/>
  <c r="H1411"/>
  <c r="I1410"/>
  <c r="H1410"/>
  <c r="I1409"/>
  <c r="H1409"/>
  <c r="I1408"/>
  <c r="H1408"/>
  <c r="I1407"/>
  <c r="H1407"/>
  <c r="I1406"/>
  <c r="H1406"/>
  <c r="H1405"/>
  <c r="H1404"/>
  <c r="J1404" s="1"/>
  <c r="I1403"/>
  <c r="H1403"/>
  <c r="I1402"/>
  <c r="H1402"/>
  <c r="H1401"/>
  <c r="H1400"/>
  <c r="I1399"/>
  <c r="H1399"/>
  <c r="H1398"/>
  <c r="J1398" s="1"/>
  <c r="H1397"/>
  <c r="I1396"/>
  <c r="H1396"/>
  <c r="I1395"/>
  <c r="H1395"/>
  <c r="I1394"/>
  <c r="H1394"/>
  <c r="H1393"/>
  <c r="I1392"/>
  <c r="H1392"/>
  <c r="I1391"/>
  <c r="H1391"/>
  <c r="H1390"/>
  <c r="I1389"/>
  <c r="H1389"/>
  <c r="I1388"/>
  <c r="H1388"/>
  <c r="H1387"/>
  <c r="I1386"/>
  <c r="H1386"/>
  <c r="I1385"/>
  <c r="H1385"/>
  <c r="H1384"/>
  <c r="I1383"/>
  <c r="H1383"/>
  <c r="I1382"/>
  <c r="H1382"/>
  <c r="H1381"/>
  <c r="H1380"/>
  <c r="I1379"/>
  <c r="H1379"/>
  <c r="I1378"/>
  <c r="H1378"/>
  <c r="I1377"/>
  <c r="H1377"/>
  <c r="I1376"/>
  <c r="H1376"/>
  <c r="H1375"/>
  <c r="J1375" s="1"/>
  <c r="I1374"/>
  <c r="H1374"/>
  <c r="I1373"/>
  <c r="H1373"/>
  <c r="I1372"/>
  <c r="H1372"/>
  <c r="H1371"/>
  <c r="J1371" s="1"/>
  <c r="H1370"/>
  <c r="J1370" s="1"/>
  <c r="I1369"/>
  <c r="H1369"/>
  <c r="I1368"/>
  <c r="H1368"/>
  <c r="I1367"/>
  <c r="H1367"/>
  <c r="H1366"/>
  <c r="J1366" s="1"/>
  <c r="H1365"/>
  <c r="J1365" s="1"/>
  <c r="I1364"/>
  <c r="H1364"/>
  <c r="I1363"/>
  <c r="H1363"/>
  <c r="I1362"/>
  <c r="H1362"/>
  <c r="I1361"/>
  <c r="H1361"/>
  <c r="I1360"/>
  <c r="H1360"/>
  <c r="H1359"/>
  <c r="I1358"/>
  <c r="H1358"/>
  <c r="I1357"/>
  <c r="H1357"/>
  <c r="I1356"/>
  <c r="H1356"/>
  <c r="I1355"/>
  <c r="H1355"/>
  <c r="H1354"/>
  <c r="I1353"/>
  <c r="H1353"/>
  <c r="I1352"/>
  <c r="H1352"/>
  <c r="I1351"/>
  <c r="H1351"/>
  <c r="H1350"/>
  <c r="H1349"/>
  <c r="I1348"/>
  <c r="H1348"/>
  <c r="I1347"/>
  <c r="H1347"/>
  <c r="H1346"/>
  <c r="H1345"/>
  <c r="H1344"/>
  <c r="I1343"/>
  <c r="H1343"/>
  <c r="I1342"/>
  <c r="H1342"/>
  <c r="H1341"/>
  <c r="I1340"/>
  <c r="H1340"/>
  <c r="I1339"/>
  <c r="H1339"/>
  <c r="I1338"/>
  <c r="H1338"/>
  <c r="H1337"/>
  <c r="H1336"/>
  <c r="I1335"/>
  <c r="H1335"/>
  <c r="H1334"/>
  <c r="I1333"/>
  <c r="H1333"/>
  <c r="I1332"/>
  <c r="H1332"/>
  <c r="H1331"/>
  <c r="I1330"/>
  <c r="H1330"/>
  <c r="I1329"/>
  <c r="H1329"/>
  <c r="I1328"/>
  <c r="H1328"/>
  <c r="I1327"/>
  <c r="H1327"/>
  <c r="I1326"/>
  <c r="H1326"/>
  <c r="I1325"/>
  <c r="H1325"/>
  <c r="H1324"/>
  <c r="I1323"/>
  <c r="H1323"/>
  <c r="I1322"/>
  <c r="H1322"/>
  <c r="H1321"/>
  <c r="I1320"/>
  <c r="H1320"/>
  <c r="I1319"/>
  <c r="H1319"/>
  <c r="H1318"/>
  <c r="H1317"/>
  <c r="I1316"/>
  <c r="H1316"/>
  <c r="I1315"/>
  <c r="H1315"/>
  <c r="H1314"/>
  <c r="H1313"/>
  <c r="H1312"/>
  <c r="I1311"/>
  <c r="H1311"/>
  <c r="I1310"/>
  <c r="H1310"/>
  <c r="I1309"/>
  <c r="H1309"/>
  <c r="H1308"/>
  <c r="I1307"/>
  <c r="H1307"/>
  <c r="I1306"/>
  <c r="H1306"/>
  <c r="I1305"/>
  <c r="H1305"/>
  <c r="H1304"/>
  <c r="I1303"/>
  <c r="H1303"/>
  <c r="I1302"/>
  <c r="H1302"/>
  <c r="I1301"/>
  <c r="H1301"/>
  <c r="H1300"/>
  <c r="H1299"/>
  <c r="H1298"/>
  <c r="H1297"/>
  <c r="H1296"/>
  <c r="I1295"/>
  <c r="H1295"/>
  <c r="I1294"/>
  <c r="H1294"/>
  <c r="I1293"/>
  <c r="H1293"/>
  <c r="I1292"/>
  <c r="H1292"/>
  <c r="I1291"/>
  <c r="H1291"/>
  <c r="I1290"/>
  <c r="H1290"/>
  <c r="H1289"/>
  <c r="H1288"/>
  <c r="H1287"/>
  <c r="H1286"/>
  <c r="I1285"/>
  <c r="H1285"/>
  <c r="H1284"/>
  <c r="I1283"/>
  <c r="H1283"/>
  <c r="I1282"/>
  <c r="H1282"/>
  <c r="I1281"/>
  <c r="H1281"/>
  <c r="I1280"/>
  <c r="H1280"/>
  <c r="H1279"/>
  <c r="H1278"/>
  <c r="H1277"/>
  <c r="I1276"/>
  <c r="H1276"/>
  <c r="H1275"/>
  <c r="H1274"/>
  <c r="I1273"/>
  <c r="H1273"/>
  <c r="I1272"/>
  <c r="H1272"/>
  <c r="H1271"/>
  <c r="H1270"/>
  <c r="I1269"/>
  <c r="H1269"/>
  <c r="I1268"/>
  <c r="H1268"/>
  <c r="H1267"/>
  <c r="H1266"/>
  <c r="H1265"/>
  <c r="I1264"/>
  <c r="H1264"/>
  <c r="I1263"/>
  <c r="H1263"/>
  <c r="H1262"/>
  <c r="H1261"/>
  <c r="J1261" s="1"/>
  <c r="I1260"/>
  <c r="H1260"/>
  <c r="H1259"/>
  <c r="I1258"/>
  <c r="H1258"/>
  <c r="I1257"/>
  <c r="H1257"/>
  <c r="I1256"/>
  <c r="H1256"/>
  <c r="H1255"/>
  <c r="I1254"/>
  <c r="H1254"/>
  <c r="I1253"/>
  <c r="H1253"/>
  <c r="I1252"/>
  <c r="H1252"/>
  <c r="H1251"/>
  <c r="J1251" s="1"/>
  <c r="H1250"/>
  <c r="J1250" s="1"/>
  <c r="H1249"/>
  <c r="J1249" s="1"/>
  <c r="I1248"/>
  <c r="H1248"/>
  <c r="I1247"/>
  <c r="H1247"/>
  <c r="H1246"/>
  <c r="H1245"/>
  <c r="H1244"/>
  <c r="H1243"/>
  <c r="H1242"/>
  <c r="I1241"/>
  <c r="H1241"/>
  <c r="I1240"/>
  <c r="H1240"/>
  <c r="I1239"/>
  <c r="H1239"/>
  <c r="H1238"/>
  <c r="H1237"/>
  <c r="H1236"/>
  <c r="J1236" s="1"/>
  <c r="I1235"/>
  <c r="H1235"/>
  <c r="I1234"/>
  <c r="H1234"/>
  <c r="H1233"/>
  <c r="H1232"/>
  <c r="H1231"/>
  <c r="I1230"/>
  <c r="H1230"/>
  <c r="I1229"/>
  <c r="H1229"/>
  <c r="I1228"/>
  <c r="H1228"/>
  <c r="I1227"/>
  <c r="H1227"/>
  <c r="I1226"/>
  <c r="H1226"/>
  <c r="I1225"/>
  <c r="H1225"/>
  <c r="I1224"/>
  <c r="H1224"/>
  <c r="H1223"/>
  <c r="I1222"/>
  <c r="H1222"/>
  <c r="I1221"/>
  <c r="H1221"/>
  <c r="H1220"/>
  <c r="H1219"/>
  <c r="I1218"/>
  <c r="H1218"/>
  <c r="H1217"/>
  <c r="H1216"/>
  <c r="I1215"/>
  <c r="H1215"/>
  <c r="I1214"/>
  <c r="H1214"/>
  <c r="H1213"/>
  <c r="H1212"/>
  <c r="H1211"/>
  <c r="H1210"/>
  <c r="I1209"/>
  <c r="H1209"/>
  <c r="I1208"/>
  <c r="H1208"/>
  <c r="I1207"/>
  <c r="H1207"/>
  <c r="I1206"/>
  <c r="H1206"/>
  <c r="H1205"/>
  <c r="H1204"/>
  <c r="I1203"/>
  <c r="H1203"/>
  <c r="I1202"/>
  <c r="H1202"/>
  <c r="I1201"/>
  <c r="H1201"/>
  <c r="I1200"/>
  <c r="H1200"/>
  <c r="H1199"/>
  <c r="H1198"/>
  <c r="I1197"/>
  <c r="H1197"/>
  <c r="I1196"/>
  <c r="H1196"/>
  <c r="I1195"/>
  <c r="H1195"/>
  <c r="I1194"/>
  <c r="H1194"/>
  <c r="I1193"/>
  <c r="H1193"/>
  <c r="H1192"/>
  <c r="I1191"/>
  <c r="H1191"/>
  <c r="I1190"/>
  <c r="H1190"/>
  <c r="I1189"/>
  <c r="H1189"/>
  <c r="H1188"/>
  <c r="H1187"/>
  <c r="I1186"/>
  <c r="H1186"/>
  <c r="I1185"/>
  <c r="H1185"/>
  <c r="I1184"/>
  <c r="H1184"/>
  <c r="I1183"/>
  <c r="H1183"/>
  <c r="I1182"/>
  <c r="H1182"/>
  <c r="I1181"/>
  <c r="H1181"/>
  <c r="I1180"/>
  <c r="H1180"/>
  <c r="I1179"/>
  <c r="H1179"/>
  <c r="H1178"/>
  <c r="H1177"/>
  <c r="H1176"/>
  <c r="H1175"/>
  <c r="I1174"/>
  <c r="H1174"/>
  <c r="H1173"/>
  <c r="H1172"/>
  <c r="I1171"/>
  <c r="H1171"/>
  <c r="I1170"/>
  <c r="H1170"/>
  <c r="H1169"/>
  <c r="H1168"/>
  <c r="H1167"/>
  <c r="I1166"/>
  <c r="H1166"/>
  <c r="H1165"/>
  <c r="H1164"/>
  <c r="I1163"/>
  <c r="H1163"/>
  <c r="I1162"/>
  <c r="H1162"/>
  <c r="H1161"/>
  <c r="I1160"/>
  <c r="H1160"/>
  <c r="I1159"/>
  <c r="H1159"/>
  <c r="I1158"/>
  <c r="H1158"/>
  <c r="H1157"/>
  <c r="I1156"/>
  <c r="H1156"/>
  <c r="I1155"/>
  <c r="H1155"/>
  <c r="I1154"/>
  <c r="H1154"/>
  <c r="I1153"/>
  <c r="H1153"/>
  <c r="I1152"/>
  <c r="H1152"/>
  <c r="I1151"/>
  <c r="H1151"/>
  <c r="H1150"/>
  <c r="H1149"/>
  <c r="I1148"/>
  <c r="H1148"/>
  <c r="H1147"/>
  <c r="H1146"/>
  <c r="H1145"/>
  <c r="I1144"/>
  <c r="H1144"/>
  <c r="I1143"/>
  <c r="H1143"/>
  <c r="I1142"/>
  <c r="H1142"/>
  <c r="I1141"/>
  <c r="H1141"/>
  <c r="I1140"/>
  <c r="H1140"/>
  <c r="H1139"/>
  <c r="J1139" s="1"/>
  <c r="H1138"/>
  <c r="I1137"/>
  <c r="H1137"/>
  <c r="I1136"/>
  <c r="H1136"/>
  <c r="I1135"/>
  <c r="H1135"/>
  <c r="I1134"/>
  <c r="H1134"/>
  <c r="H1133"/>
  <c r="J1133" s="1"/>
  <c r="H1132"/>
  <c r="J1132" s="1"/>
  <c r="H1131"/>
  <c r="I1130"/>
  <c r="H1130"/>
  <c r="I1129"/>
  <c r="H1129"/>
  <c r="I1128"/>
  <c r="H1128"/>
  <c r="I1127"/>
  <c r="H1127"/>
  <c r="I1126"/>
  <c r="H1126"/>
  <c r="I1125"/>
  <c r="H1125"/>
  <c r="H1124"/>
  <c r="H1123"/>
  <c r="I1122"/>
  <c r="H1122"/>
  <c r="H1121"/>
  <c r="H1120"/>
  <c r="I1119"/>
  <c r="H1119"/>
  <c r="I1118"/>
  <c r="H1118"/>
  <c r="I1117"/>
  <c r="H1117"/>
  <c r="H1116"/>
  <c r="H1115"/>
  <c r="I1114"/>
  <c r="H1114"/>
  <c r="I1113"/>
  <c r="H1113"/>
  <c r="H1112"/>
  <c r="J1112" s="1"/>
  <c r="I1111"/>
  <c r="H1111"/>
  <c r="I1110"/>
  <c r="H1110"/>
  <c r="I1109"/>
  <c r="H1109"/>
  <c r="H1108"/>
  <c r="H1107"/>
  <c r="H1106"/>
  <c r="I1105"/>
  <c r="H1105"/>
  <c r="I1104"/>
  <c r="H1104"/>
  <c r="I1103"/>
  <c r="H1103"/>
  <c r="H1102"/>
  <c r="I1101"/>
  <c r="H1101"/>
  <c r="I1100"/>
  <c r="H1100"/>
  <c r="H1099"/>
  <c r="I1098"/>
  <c r="H1098"/>
  <c r="I1097"/>
  <c r="H1097"/>
  <c r="I1096"/>
  <c r="H1096"/>
  <c r="H1095"/>
  <c r="I1094"/>
  <c r="H1094"/>
  <c r="I1093"/>
  <c r="H1093"/>
  <c r="H1092"/>
  <c r="H1091"/>
  <c r="I1090"/>
  <c r="H1090"/>
  <c r="H1089"/>
  <c r="H1088"/>
  <c r="H1087"/>
  <c r="I1086"/>
  <c r="H1086"/>
  <c r="I1085"/>
  <c r="H1085"/>
  <c r="H1084"/>
  <c r="H1083"/>
  <c r="H1082"/>
  <c r="H1081"/>
  <c r="I1080"/>
  <c r="H1080"/>
  <c r="I1079"/>
  <c r="H1079"/>
  <c r="I1078"/>
  <c r="H1078"/>
  <c r="I1077"/>
  <c r="H1077"/>
  <c r="I1076"/>
  <c r="H1076"/>
  <c r="H1075"/>
  <c r="H1074"/>
  <c r="I1073"/>
  <c r="H1073"/>
  <c r="I1072"/>
  <c r="H1072"/>
  <c r="I1071"/>
  <c r="H1071"/>
  <c r="I1070"/>
  <c r="H1070"/>
  <c r="I1069"/>
  <c r="H1069"/>
  <c r="I1068"/>
  <c r="H1068"/>
  <c r="I1067"/>
  <c r="H1067"/>
  <c r="I1066"/>
  <c r="H1066"/>
  <c r="H1065"/>
  <c r="I1064"/>
  <c r="H1064"/>
  <c r="I1063"/>
  <c r="H1063"/>
  <c r="H1062"/>
  <c r="I1061"/>
  <c r="H1061"/>
  <c r="I1060"/>
  <c r="H1060"/>
  <c r="H1059"/>
  <c r="I1058"/>
  <c r="H1058"/>
  <c r="I1057"/>
  <c r="H1057"/>
  <c r="H1056"/>
  <c r="H1055"/>
  <c r="I1054"/>
  <c r="H1054"/>
  <c r="H1053"/>
  <c r="H1052"/>
  <c r="H1051"/>
  <c r="H1050"/>
  <c r="I1049"/>
  <c r="H1049"/>
  <c r="I1048"/>
  <c r="H1048"/>
  <c r="H1047"/>
  <c r="H1046"/>
  <c r="I1045"/>
  <c r="H1045"/>
  <c r="I1044"/>
  <c r="H1044"/>
  <c r="J1043"/>
  <c r="H1042"/>
  <c r="H1041"/>
  <c r="I1040"/>
  <c r="H1040"/>
  <c r="I1039"/>
  <c r="H1039"/>
  <c r="H1038"/>
  <c r="H1037"/>
  <c r="H1036"/>
  <c r="I1035"/>
  <c r="H1035"/>
  <c r="I1034"/>
  <c r="H1034"/>
  <c r="I1033"/>
  <c r="H1033"/>
  <c r="H1032"/>
  <c r="I1031"/>
  <c r="H1031"/>
  <c r="I1030"/>
  <c r="H1030"/>
  <c r="I1029"/>
  <c r="H1029"/>
  <c r="H1028"/>
  <c r="H1027"/>
  <c r="H1026"/>
  <c r="I1025"/>
  <c r="H1025"/>
  <c r="I1024"/>
  <c r="H1024"/>
  <c r="I1023"/>
  <c r="H1023"/>
  <c r="J1022"/>
  <c r="H1021"/>
  <c r="H1020"/>
  <c r="I1019"/>
  <c r="H1019"/>
  <c r="I1018"/>
  <c r="H1018"/>
  <c r="H1017"/>
  <c r="H1016"/>
  <c r="H1015"/>
  <c r="H1014"/>
  <c r="H1013"/>
  <c r="I1012"/>
  <c r="H1012"/>
  <c r="I1011"/>
  <c r="H1011"/>
  <c r="H1010"/>
  <c r="J1010" s="1"/>
  <c r="I1009"/>
  <c r="H1009"/>
  <c r="I1008"/>
  <c r="H1008"/>
  <c r="I1007"/>
  <c r="H1007"/>
  <c r="I1006"/>
  <c r="H1006"/>
  <c r="H1005"/>
  <c r="H1004"/>
  <c r="H1003"/>
  <c r="I1002"/>
  <c r="H1002"/>
  <c r="J1001"/>
  <c r="H1000"/>
  <c r="H999"/>
  <c r="H998"/>
  <c r="I997"/>
  <c r="H997"/>
  <c r="I996"/>
  <c r="H996"/>
  <c r="H995"/>
  <c r="J995" s="1"/>
  <c r="H994"/>
  <c r="J994" s="1"/>
  <c r="H993"/>
  <c r="J993" s="1"/>
  <c r="H992"/>
  <c r="J992" s="1"/>
  <c r="H991"/>
  <c r="J991" s="1"/>
  <c r="H990"/>
  <c r="J990" s="1"/>
  <c r="I989"/>
  <c r="H989"/>
  <c r="I988"/>
  <c r="H988"/>
  <c r="I987"/>
  <c r="H987"/>
  <c r="I986"/>
  <c r="H986"/>
  <c r="I985"/>
  <c r="H985"/>
  <c r="H984"/>
  <c r="H983"/>
  <c r="H982"/>
  <c r="H981"/>
  <c r="I980"/>
  <c r="H980"/>
  <c r="I979"/>
  <c r="H979"/>
  <c r="I978"/>
  <c r="H978"/>
  <c r="H977"/>
  <c r="I976"/>
  <c r="H976"/>
  <c r="I975"/>
  <c r="H975"/>
  <c r="H1446"/>
  <c r="H1447"/>
  <c r="J1447" s="1"/>
  <c r="H1448"/>
  <c r="I1448"/>
  <c r="H1449"/>
  <c r="I1449"/>
  <c r="H1450"/>
  <c r="H1451"/>
  <c r="H1452"/>
  <c r="I1452"/>
  <c r="H1453"/>
  <c r="I1453"/>
  <c r="H1454"/>
  <c r="H1455"/>
  <c r="H1456"/>
  <c r="I1456"/>
  <c r="H1457"/>
  <c r="I1457"/>
  <c r="H1458"/>
  <c r="I1458"/>
  <c r="H1459"/>
  <c r="I1459"/>
  <c r="H1460"/>
  <c r="I1460"/>
  <c r="H1461"/>
  <c r="I1461"/>
  <c r="H1462"/>
  <c r="I1462"/>
  <c r="H1463"/>
  <c r="I1463"/>
  <c r="H1464"/>
  <c r="H1465"/>
  <c r="I1465"/>
  <c r="H1466"/>
  <c r="I1466"/>
  <c r="H1630"/>
  <c r="J1630" s="1"/>
  <c r="H1629"/>
  <c r="H1628"/>
  <c r="I1627"/>
  <c r="H1627"/>
  <c r="I1626"/>
  <c r="H1626"/>
  <c r="I1625"/>
  <c r="H1625"/>
  <c r="H1624"/>
  <c r="H1623"/>
  <c r="H1622"/>
  <c r="H1621"/>
  <c r="I1620"/>
  <c r="H1620"/>
  <c r="H1619"/>
  <c r="H1618"/>
  <c r="H1617"/>
  <c r="I1616"/>
  <c r="H1616"/>
  <c r="I1615"/>
  <c r="H1615"/>
  <c r="I1614"/>
  <c r="H1614"/>
  <c r="H1613"/>
  <c r="I1612"/>
  <c r="H1612"/>
  <c r="I1611"/>
  <c r="H1611"/>
  <c r="I1610"/>
  <c r="H1610"/>
  <c r="I1609"/>
  <c r="H1609"/>
  <c r="H1608"/>
  <c r="I1607"/>
  <c r="H1607"/>
  <c r="I1606"/>
  <c r="H1606"/>
  <c r="I1605"/>
  <c r="H1605"/>
  <c r="H1604"/>
  <c r="J1604" s="1"/>
  <c r="H1603"/>
  <c r="J1603" s="1"/>
  <c r="H1602"/>
  <c r="J1602" s="1"/>
  <c r="H1601"/>
  <c r="J1601" s="1"/>
  <c r="I1600"/>
  <c r="H1600"/>
  <c r="I1599"/>
  <c r="H1599"/>
  <c r="H1598"/>
  <c r="J1598" s="1"/>
  <c r="H1597"/>
  <c r="J1597" s="1"/>
  <c r="H1596"/>
  <c r="J1596" s="1"/>
  <c r="I1595"/>
  <c r="H1595"/>
  <c r="I1594"/>
  <c r="H1594"/>
  <c r="H1593"/>
  <c r="I1592"/>
  <c r="H1592"/>
  <c r="I1591"/>
  <c r="H1591"/>
  <c r="I1590"/>
  <c r="H1590"/>
  <c r="I1589"/>
  <c r="H1589"/>
  <c r="H1588"/>
  <c r="J1588" s="1"/>
  <c r="H1587"/>
  <c r="I1586"/>
  <c r="H1586"/>
  <c r="I1585"/>
  <c r="H1585"/>
  <c r="I1584"/>
  <c r="H1584"/>
  <c r="I1583"/>
  <c r="H1583"/>
  <c r="H1582"/>
  <c r="J1582" s="1"/>
  <c r="H1581"/>
  <c r="J1581" s="1"/>
  <c r="I1580"/>
  <c r="H1580"/>
  <c r="I1579"/>
  <c r="H1579"/>
  <c r="I1578"/>
  <c r="H1578"/>
  <c r="H1577"/>
  <c r="I1576"/>
  <c r="H1576"/>
  <c r="I1575"/>
  <c r="H1575"/>
  <c r="I1574"/>
  <c r="H1574"/>
  <c r="I1573"/>
  <c r="H1573"/>
  <c r="I1572"/>
  <c r="H1572"/>
  <c r="H1571"/>
  <c r="J1571" s="1"/>
  <c r="H1570"/>
  <c r="I1569"/>
  <c r="H1569"/>
  <c r="I1568"/>
  <c r="H1568"/>
  <c r="I1567"/>
  <c r="H1567"/>
  <c r="I1566"/>
  <c r="H1566"/>
  <c r="H1565"/>
  <c r="I1564"/>
  <c r="H1564"/>
  <c r="I1563"/>
  <c r="H1563"/>
  <c r="I1562"/>
  <c r="H1562"/>
  <c r="H1561"/>
  <c r="J1561" s="1"/>
  <c r="H1560"/>
  <c r="J1560" s="1"/>
  <c r="I1559"/>
  <c r="H1559"/>
  <c r="I1558"/>
  <c r="H1558"/>
  <c r="H1557"/>
  <c r="H1556"/>
  <c r="H1555"/>
  <c r="H1554"/>
  <c r="I1553"/>
  <c r="H1553"/>
  <c r="H1552"/>
  <c r="I1551"/>
  <c r="H1551"/>
  <c r="I1550"/>
  <c r="H1550"/>
  <c r="I1549"/>
  <c r="H1549"/>
  <c r="J1548"/>
  <c r="I1547"/>
  <c r="H1547"/>
  <c r="I1546"/>
  <c r="H1546"/>
  <c r="I1545"/>
  <c r="H1545"/>
  <c r="H1544"/>
  <c r="H1543"/>
  <c r="H1542"/>
  <c r="H1541"/>
  <c r="J1541" s="1"/>
  <c r="H1540"/>
  <c r="J1540" s="1"/>
  <c r="H1539"/>
  <c r="H1538"/>
  <c r="I1537"/>
  <c r="H1537"/>
  <c r="I1536"/>
  <c r="H1536"/>
  <c r="I1535"/>
  <c r="H1535"/>
  <c r="H1534"/>
  <c r="H1533"/>
  <c r="H1532"/>
  <c r="H1531"/>
  <c r="H1530"/>
  <c r="I1529"/>
  <c r="H1529"/>
  <c r="H1528"/>
  <c r="I1527"/>
  <c r="H1527"/>
  <c r="I1526"/>
  <c r="H1526"/>
  <c r="I1525"/>
  <c r="H1525"/>
  <c r="I1524"/>
  <c r="H1524"/>
  <c r="I1523"/>
  <c r="H1523"/>
  <c r="I1522"/>
  <c r="H1522"/>
  <c r="I1521"/>
  <c r="H1521"/>
  <c r="H1520"/>
  <c r="H1519"/>
  <c r="I1518"/>
  <c r="H1518"/>
  <c r="I1517"/>
  <c r="H1517"/>
  <c r="H1516"/>
  <c r="I1515"/>
  <c r="H1515"/>
  <c r="I1514"/>
  <c r="H1514"/>
  <c r="I1513"/>
  <c r="H1513"/>
  <c r="I1512"/>
  <c r="H1512"/>
  <c r="I1511"/>
  <c r="H1511"/>
  <c r="H1510"/>
  <c r="I1509"/>
  <c r="H1509"/>
  <c r="I1508"/>
  <c r="H1508"/>
  <c r="I1507"/>
  <c r="H1507"/>
  <c r="I1506"/>
  <c r="H1506"/>
  <c r="H1505"/>
  <c r="H1504"/>
  <c r="H1503"/>
  <c r="I1502"/>
  <c r="H1502"/>
  <c r="H1501"/>
  <c r="H1500"/>
  <c r="J1500" s="1"/>
  <c r="I1499"/>
  <c r="H1499"/>
  <c r="I1498"/>
  <c r="H1498"/>
  <c r="I1497"/>
  <c r="H1497"/>
  <c r="H1496"/>
  <c r="J1496" s="1"/>
  <c r="H1495"/>
  <c r="I1494"/>
  <c r="H1494"/>
  <c r="I1493"/>
  <c r="H1493"/>
  <c r="I1492"/>
  <c r="H1492"/>
  <c r="H1491"/>
  <c r="H1490"/>
  <c r="I1489"/>
  <c r="H1489"/>
  <c r="I1488"/>
  <c r="H1488"/>
  <c r="I1487"/>
  <c r="H1487"/>
  <c r="H1486"/>
  <c r="H1485"/>
  <c r="I1484"/>
  <c r="H1484"/>
  <c r="I1483"/>
  <c r="H1483"/>
  <c r="I1482"/>
  <c r="H1482"/>
  <c r="I1481"/>
  <c r="H1481"/>
  <c r="H1480"/>
  <c r="I1479"/>
  <c r="H1479"/>
  <c r="I1478"/>
  <c r="H1478"/>
  <c r="H1477"/>
  <c r="H1476"/>
  <c r="I1475"/>
  <c r="H1475"/>
  <c r="I1474"/>
  <c r="H1474"/>
  <c r="I1473"/>
  <c r="H1473"/>
  <c r="H1472"/>
  <c r="J1472" s="1"/>
  <c r="I1471"/>
  <c r="H1471"/>
  <c r="I1470"/>
  <c r="H1470"/>
  <c r="I1469"/>
  <c r="H1469"/>
  <c r="I1468"/>
  <c r="H1468"/>
  <c r="H1467"/>
  <c r="I1691"/>
  <c r="H1691"/>
  <c r="I1690"/>
  <c r="H1690"/>
  <c r="I1689"/>
  <c r="H1689"/>
  <c r="I1688"/>
  <c r="H1688"/>
  <c r="I1687"/>
  <c r="H1687"/>
  <c r="I1686"/>
  <c r="H1686"/>
  <c r="I1685"/>
  <c r="H1685"/>
  <c r="I1684"/>
  <c r="H1684"/>
  <c r="I1683"/>
  <c r="H1683"/>
  <c r="I1682"/>
  <c r="H1682"/>
  <c r="I1681"/>
  <c r="H1681"/>
  <c r="I1680"/>
  <c r="H1680"/>
  <c r="I1679"/>
  <c r="H1679"/>
  <c r="I1678"/>
  <c r="H1678"/>
  <c r="I1677"/>
  <c r="H1677"/>
  <c r="I1676"/>
  <c r="H1676"/>
  <c r="I1675"/>
  <c r="H1675"/>
  <c r="I1674"/>
  <c r="H1674"/>
  <c r="I1673"/>
  <c r="H1673"/>
  <c r="I1672"/>
  <c r="H1672"/>
  <c r="I1671"/>
  <c r="H1671"/>
  <c r="I1670"/>
  <c r="H1670"/>
  <c r="I1669"/>
  <c r="H1669"/>
  <c r="I1668"/>
  <c r="H1668"/>
  <c r="I1667"/>
  <c r="H1667"/>
  <c r="I1666"/>
  <c r="H1666"/>
  <c r="I1665"/>
  <c r="H1665"/>
  <c r="I1664"/>
  <c r="H1664"/>
  <c r="I1663"/>
  <c r="H1663"/>
  <c r="I1662"/>
  <c r="H1662"/>
  <c r="I1661"/>
  <c r="H1661"/>
  <c r="I1660"/>
  <c r="H1660"/>
  <c r="I1659"/>
  <c r="H1659"/>
  <c r="I1658"/>
  <c r="H1658"/>
  <c r="I1657"/>
  <c r="H1657"/>
  <c r="I1656"/>
  <c r="H1656"/>
  <c r="I1655"/>
  <c r="H1655"/>
  <c r="I1654"/>
  <c r="H1654"/>
  <c r="I1653"/>
  <c r="H1653"/>
  <c r="I1652"/>
  <c r="H1652"/>
  <c r="I1651"/>
  <c r="H1651"/>
  <c r="I1650"/>
  <c r="H1650"/>
  <c r="I1649"/>
  <c r="H1649"/>
  <c r="I1648"/>
  <c r="H1648"/>
  <c r="I1647"/>
  <c r="H1647"/>
  <c r="I1646"/>
  <c r="H1646"/>
  <c r="I1645"/>
  <c r="H1645"/>
  <c r="I1644"/>
  <c r="H1644"/>
  <c r="I1643"/>
  <c r="H1643"/>
  <c r="I1642"/>
  <c r="H1642"/>
  <c r="I1641"/>
  <c r="H1641"/>
  <c r="I1640"/>
  <c r="H1640"/>
  <c r="I1639"/>
  <c r="H1639"/>
  <c r="I1638"/>
  <c r="H1638"/>
  <c r="I1637"/>
  <c r="H1637"/>
  <c r="I1636"/>
  <c r="H1636"/>
  <c r="I1635"/>
  <c r="H1635"/>
  <c r="I1634"/>
  <c r="H1634"/>
  <c r="I1633"/>
  <c r="H1633"/>
  <c r="I1632"/>
  <c r="H1632"/>
  <c r="I1631"/>
  <c r="H1631"/>
  <c r="I1702"/>
  <c r="H1702"/>
  <c r="I1701"/>
  <c r="H1701"/>
  <c r="I1700"/>
  <c r="H1700"/>
  <c r="I1699"/>
  <c r="H1699"/>
  <c r="I1698"/>
  <c r="H1698"/>
  <c r="I1697"/>
  <c r="H1697"/>
  <c r="I1696"/>
  <c r="H1696"/>
  <c r="I1695"/>
  <c r="H1695"/>
  <c r="I1694"/>
  <c r="H1694"/>
  <c r="I1693"/>
  <c r="H1693"/>
  <c r="I1692"/>
  <c r="H1692"/>
  <c r="H1704"/>
  <c r="I1704"/>
  <c r="H1705"/>
  <c r="I1705"/>
  <c r="H2061"/>
  <c r="H2060"/>
  <c r="I2059"/>
  <c r="H2059"/>
  <c r="I2058"/>
  <c r="H2058"/>
  <c r="H2057"/>
  <c r="H2056"/>
  <c r="H2055"/>
  <c r="H2054"/>
  <c r="I2053"/>
  <c r="H2053"/>
  <c r="H2052"/>
  <c r="H2051"/>
  <c r="I2050"/>
  <c r="H2050"/>
  <c r="I2049"/>
  <c r="H2049"/>
  <c r="I2048"/>
  <c r="H2048"/>
  <c r="I2047"/>
  <c r="H2047"/>
  <c r="H2046"/>
  <c r="J2046" s="1"/>
  <c r="I2045"/>
  <c r="H2045"/>
  <c r="I2044"/>
  <c r="H2044"/>
  <c r="I2043"/>
  <c r="H2043"/>
  <c r="I2042"/>
  <c r="H2042"/>
  <c r="H2041"/>
  <c r="H2040"/>
  <c r="J2040" s="1"/>
  <c r="H2039"/>
  <c r="H2038"/>
  <c r="H2037"/>
  <c r="H2036"/>
  <c r="H2035"/>
  <c r="H2034"/>
  <c r="J2034" s="1"/>
  <c r="I2033"/>
  <c r="H2033"/>
  <c r="I2032"/>
  <c r="H2032"/>
  <c r="H2031"/>
  <c r="H2030"/>
  <c r="H2029"/>
  <c r="I2028"/>
  <c r="H2028"/>
  <c r="I2027"/>
  <c r="H2027"/>
  <c r="I2026"/>
  <c r="H2026"/>
  <c r="I2025"/>
  <c r="H2025"/>
  <c r="I2024"/>
  <c r="H2024"/>
  <c r="H2023"/>
  <c r="J2023" s="1"/>
  <c r="H2022"/>
  <c r="I2021"/>
  <c r="H2021"/>
  <c r="I2020"/>
  <c r="H2020"/>
  <c r="H2019"/>
  <c r="I2018"/>
  <c r="H2018"/>
  <c r="I2017"/>
  <c r="H2017"/>
  <c r="I2016"/>
  <c r="H2016"/>
  <c r="H2015"/>
  <c r="H2014"/>
  <c r="I2013"/>
  <c r="H2013"/>
  <c r="I2012"/>
  <c r="H2012"/>
  <c r="I2011"/>
  <c r="H2011"/>
  <c r="I2010"/>
  <c r="H2010"/>
  <c r="I2009"/>
  <c r="H2009"/>
  <c r="H2008"/>
  <c r="J2008" s="1"/>
  <c r="I2007"/>
  <c r="H2007"/>
  <c r="I2006"/>
  <c r="H2006"/>
  <c r="I2005"/>
  <c r="H2005"/>
  <c r="H2004"/>
  <c r="I2003"/>
  <c r="H2003"/>
  <c r="I2002"/>
  <c r="H2002"/>
  <c r="I2001"/>
  <c r="H2001"/>
  <c r="H2000"/>
  <c r="H1999"/>
  <c r="H1998"/>
  <c r="I1997"/>
  <c r="H1997"/>
  <c r="I1996"/>
  <c r="H1996"/>
  <c r="H1995"/>
  <c r="H1994"/>
  <c r="H1993"/>
  <c r="H1992"/>
  <c r="I1991"/>
  <c r="H1991"/>
  <c r="I1990"/>
  <c r="H1990"/>
  <c r="H1989"/>
  <c r="H1988"/>
  <c r="I1987"/>
  <c r="H1987"/>
  <c r="H1986"/>
  <c r="H1985"/>
  <c r="I1984"/>
  <c r="H1984"/>
  <c r="I1983"/>
  <c r="H1983"/>
  <c r="I1982"/>
  <c r="H1982"/>
  <c r="H1981"/>
  <c r="H1980"/>
  <c r="H1979"/>
  <c r="H1978"/>
  <c r="I1977"/>
  <c r="H1977"/>
  <c r="H1976"/>
  <c r="I1975"/>
  <c r="H1975"/>
  <c r="I1974"/>
  <c r="H1974"/>
  <c r="I1973"/>
  <c r="H1973"/>
  <c r="H1972"/>
  <c r="I1971"/>
  <c r="H1971"/>
  <c r="I1970"/>
  <c r="H1970"/>
  <c r="I1969"/>
  <c r="H1969"/>
  <c r="H1968"/>
  <c r="I1967"/>
  <c r="H1967"/>
  <c r="I1966"/>
  <c r="H1966"/>
  <c r="H1965"/>
  <c r="H1964"/>
  <c r="H1963"/>
  <c r="I1962"/>
  <c r="H1962"/>
  <c r="I1961"/>
  <c r="H1961"/>
  <c r="I1960"/>
  <c r="H1960"/>
  <c r="H1959"/>
  <c r="I1958"/>
  <c r="H1958"/>
  <c r="I1957"/>
  <c r="H1957"/>
  <c r="I1956"/>
  <c r="H1956"/>
  <c r="H1955"/>
  <c r="I1954"/>
  <c r="H1954"/>
  <c r="I1953"/>
  <c r="H1953"/>
  <c r="I1952"/>
  <c r="H1952"/>
  <c r="I1951"/>
  <c r="H1951"/>
  <c r="H1950"/>
  <c r="I1949"/>
  <c r="H1949"/>
  <c r="I1948"/>
  <c r="H1948"/>
  <c r="I1947"/>
  <c r="H1947"/>
  <c r="H1946"/>
  <c r="I1945"/>
  <c r="H1945"/>
  <c r="I1944"/>
  <c r="H1944"/>
  <c r="I1943"/>
  <c r="H1943"/>
  <c r="H1942"/>
  <c r="H1941"/>
  <c r="I1940"/>
  <c r="H1940"/>
  <c r="I1939"/>
  <c r="H1939"/>
  <c r="I1938"/>
  <c r="H1938"/>
  <c r="H1937"/>
  <c r="H1936"/>
  <c r="I1935"/>
  <c r="H1935"/>
  <c r="I1934"/>
  <c r="H1934"/>
  <c r="H1933"/>
  <c r="H1932"/>
  <c r="I1931"/>
  <c r="H1931"/>
  <c r="I1930"/>
  <c r="H1930"/>
  <c r="H1929"/>
  <c r="J1929" s="1"/>
  <c r="H1928"/>
  <c r="J1928" s="1"/>
  <c r="I1927"/>
  <c r="H1927"/>
  <c r="H1926"/>
  <c r="H1925"/>
  <c r="H1924"/>
  <c r="H1923"/>
  <c r="I1922"/>
  <c r="H1922"/>
  <c r="I1921"/>
  <c r="H1921"/>
  <c r="H1920"/>
  <c r="H1919"/>
  <c r="I1918"/>
  <c r="H1918"/>
  <c r="I1917"/>
  <c r="H1917"/>
  <c r="H1916"/>
  <c r="H1915"/>
  <c r="H1914"/>
  <c r="H1913"/>
  <c r="I1912"/>
  <c r="H1912"/>
  <c r="I1911"/>
  <c r="H1911"/>
  <c r="I1910"/>
  <c r="H1910"/>
  <c r="H1909"/>
  <c r="J1909" s="1"/>
  <c r="H1908"/>
  <c r="J1908" s="1"/>
  <c r="I1907"/>
  <c r="H1907"/>
  <c r="I1906"/>
  <c r="H1906"/>
  <c r="H1905"/>
  <c r="H1904"/>
  <c r="H1903"/>
  <c r="I1902"/>
  <c r="H1902"/>
  <c r="I1901"/>
  <c r="H1901"/>
  <c r="I1900"/>
  <c r="H1900"/>
  <c r="H1899"/>
  <c r="H1898"/>
  <c r="H1897"/>
  <c r="I1896"/>
  <c r="H1896"/>
  <c r="I1895"/>
  <c r="H1895"/>
  <c r="H1894"/>
  <c r="H1893"/>
  <c r="I1892"/>
  <c r="H1892"/>
  <c r="I1891"/>
  <c r="H1891"/>
  <c r="I1890"/>
  <c r="H1890"/>
  <c r="I1889"/>
  <c r="H1889"/>
  <c r="I1888"/>
  <c r="H1888"/>
  <c r="I1887"/>
  <c r="H1887"/>
  <c r="I1886"/>
  <c r="H1886"/>
  <c r="H1885"/>
  <c r="H1884"/>
  <c r="I1883"/>
  <c r="H1883"/>
  <c r="I1882"/>
  <c r="H1882"/>
  <c r="I1881"/>
  <c r="H1881"/>
  <c r="H1880"/>
  <c r="H1879"/>
  <c r="H1878"/>
  <c r="I1877"/>
  <c r="H1877"/>
  <c r="I1876"/>
  <c r="H1876"/>
  <c r="H1875"/>
  <c r="H1874"/>
  <c r="J1874" s="1"/>
  <c r="H1873"/>
  <c r="J1873" s="1"/>
  <c r="H1872"/>
  <c r="J1872" s="1"/>
  <c r="I1871"/>
  <c r="H1871"/>
  <c r="I1870"/>
  <c r="H1870"/>
  <c r="H1869"/>
  <c r="J1869" s="1"/>
  <c r="H1868"/>
  <c r="J1868" s="1"/>
  <c r="I1867"/>
  <c r="H1867"/>
  <c r="I1866"/>
  <c r="H1866"/>
  <c r="I1865"/>
  <c r="H1865"/>
  <c r="H1864"/>
  <c r="J1864" s="1"/>
  <c r="I1863"/>
  <c r="H1863"/>
  <c r="I1862"/>
  <c r="H1862"/>
  <c r="I1861"/>
  <c r="H1861"/>
  <c r="I1860"/>
  <c r="H1860"/>
  <c r="I1859"/>
  <c r="H1859"/>
  <c r="I1858"/>
  <c r="H1858"/>
  <c r="I1857"/>
  <c r="H1857"/>
  <c r="I1856"/>
  <c r="H1856"/>
  <c r="H1855"/>
  <c r="H1854"/>
  <c r="I1853"/>
  <c r="H1853"/>
  <c r="I1852"/>
  <c r="H1852"/>
  <c r="I1851"/>
  <c r="H1851"/>
  <c r="I1850"/>
  <c r="H1850"/>
  <c r="H1849"/>
  <c r="J1849" s="1"/>
  <c r="H1848"/>
  <c r="J1848" s="1"/>
  <c r="H1847"/>
  <c r="J1847" s="1"/>
  <c r="I1846"/>
  <c r="H1846"/>
  <c r="I1845"/>
  <c r="H1845"/>
  <c r="J1844"/>
  <c r="I1843"/>
  <c r="H1843"/>
  <c r="I1842"/>
  <c r="H1842"/>
  <c r="I1841"/>
  <c r="H1841"/>
  <c r="H1840"/>
  <c r="H1839"/>
  <c r="H1838"/>
  <c r="I1837"/>
  <c r="H1837"/>
  <c r="I1836"/>
  <c r="H1836"/>
  <c r="H1835"/>
  <c r="H1834"/>
  <c r="H1833"/>
  <c r="I1832"/>
  <c r="H1832"/>
  <c r="I1831"/>
  <c r="H1831"/>
  <c r="I1830"/>
  <c r="H1830"/>
  <c r="I1829"/>
  <c r="H1829"/>
  <c r="I1828"/>
  <c r="H1828"/>
  <c r="H1827"/>
  <c r="J1827" s="1"/>
  <c r="H1826"/>
  <c r="J1826" s="1"/>
  <c r="H1825"/>
  <c r="J1825" s="1"/>
  <c r="I1824"/>
  <c r="H1824"/>
  <c r="I1823"/>
  <c r="H1823"/>
  <c r="H1822"/>
  <c r="H1821"/>
  <c r="H1820"/>
  <c r="H1819"/>
  <c r="I1818"/>
  <c r="H1818"/>
  <c r="I1817"/>
  <c r="H1817"/>
  <c r="H1816"/>
  <c r="H1815"/>
  <c r="I1814"/>
  <c r="H1814"/>
  <c r="I1813"/>
  <c r="H1813"/>
  <c r="I1812"/>
  <c r="H1812"/>
  <c r="I1811"/>
  <c r="H1811"/>
  <c r="H1810"/>
  <c r="H1809"/>
  <c r="I1808"/>
  <c r="H1808"/>
  <c r="I1807"/>
  <c r="H1807"/>
  <c r="I1806"/>
  <c r="H1806"/>
  <c r="I1805"/>
  <c r="H1805"/>
  <c r="H1804"/>
  <c r="J1804" s="1"/>
  <c r="H1803"/>
  <c r="H1802"/>
  <c r="I1801"/>
  <c r="H1801"/>
  <c r="I1800"/>
  <c r="H1800"/>
  <c r="I1799"/>
  <c r="H1799"/>
  <c r="I1798"/>
  <c r="H1798"/>
  <c r="I1797"/>
  <c r="H1797"/>
  <c r="I1796"/>
  <c r="H1796"/>
  <c r="H1795"/>
  <c r="H1794"/>
  <c r="H1793"/>
  <c r="H1792"/>
  <c r="H1791"/>
  <c r="I1790"/>
  <c r="H1790"/>
  <c r="H1789"/>
  <c r="J1789" s="1"/>
  <c r="H1788"/>
  <c r="J1788" s="1"/>
  <c r="H1787"/>
  <c r="H1786"/>
  <c r="J1786" s="1"/>
  <c r="H1785"/>
  <c r="J1785" s="1"/>
  <c r="H1784"/>
  <c r="J1784" s="1"/>
  <c r="I1783"/>
  <c r="H1783"/>
  <c r="H1782"/>
  <c r="I1781"/>
  <c r="H1781"/>
  <c r="I1780"/>
  <c r="H1780"/>
  <c r="I1779"/>
  <c r="H1779"/>
  <c r="I1778"/>
  <c r="H1778"/>
  <c r="I1777"/>
  <c r="H1777"/>
  <c r="H1776"/>
  <c r="H1775"/>
  <c r="H1774"/>
  <c r="H1773"/>
  <c r="I1772"/>
  <c r="H1772"/>
  <c r="I1771"/>
  <c r="H1771"/>
  <c r="I1770"/>
  <c r="H1770"/>
  <c r="H1769"/>
  <c r="H1768"/>
  <c r="I1767"/>
  <c r="H1767"/>
  <c r="I1766"/>
  <c r="H1766"/>
  <c r="I1765"/>
  <c r="H1765"/>
  <c r="H1764"/>
  <c r="H1763"/>
  <c r="H1762"/>
  <c r="I1761"/>
  <c r="H1761"/>
  <c r="H1760"/>
  <c r="J1760" s="1"/>
  <c r="H1759"/>
  <c r="J1759" s="1"/>
  <c r="H1758"/>
  <c r="H1757"/>
  <c r="J1757" s="1"/>
  <c r="H1756"/>
  <c r="J1756" s="1"/>
  <c r="I1755"/>
  <c r="H1755"/>
  <c r="H1754"/>
  <c r="J1754" s="1"/>
  <c r="H1753"/>
  <c r="J1753" s="1"/>
  <c r="I1752"/>
  <c r="H1752"/>
  <c r="I1751"/>
  <c r="H1751"/>
  <c r="I1750"/>
  <c r="H1750"/>
  <c r="H1749"/>
  <c r="I1748"/>
  <c r="H1748"/>
  <c r="I1747"/>
  <c r="H1747"/>
  <c r="I1746"/>
  <c r="H1746"/>
  <c r="H1745"/>
  <c r="H1744"/>
  <c r="I1743"/>
  <c r="H1743"/>
  <c r="I1742"/>
  <c r="H1742"/>
  <c r="I1741"/>
  <c r="H1741"/>
  <c r="H1740"/>
  <c r="H1739"/>
  <c r="J1739" s="1"/>
  <c r="I1738"/>
  <c r="H1738"/>
  <c r="I1737"/>
  <c r="H1737"/>
  <c r="H1736"/>
  <c r="H1735"/>
  <c r="H1734"/>
  <c r="J1734" s="1"/>
  <c r="I1733"/>
  <c r="H1733"/>
  <c r="I1732"/>
  <c r="H1732"/>
  <c r="I1731"/>
  <c r="H1731"/>
  <c r="H1730"/>
  <c r="I1729"/>
  <c r="H1729"/>
  <c r="I1728"/>
  <c r="H1728"/>
  <c r="I1727"/>
  <c r="H1727"/>
  <c r="I1726"/>
  <c r="H1726"/>
  <c r="H1725"/>
  <c r="H1724"/>
  <c r="H1723"/>
  <c r="I1722"/>
  <c r="H1722"/>
  <c r="H1721"/>
  <c r="H1720"/>
  <c r="H1719"/>
  <c r="H1718"/>
  <c r="I1717"/>
  <c r="H1717"/>
  <c r="H1716"/>
  <c r="I1715"/>
  <c r="H1715"/>
  <c r="I1714"/>
  <c r="H1714"/>
  <c r="I1713"/>
  <c r="H1713"/>
  <c r="I1712"/>
  <c r="H1712"/>
  <c r="H1711"/>
  <c r="H1710"/>
  <c r="H1709"/>
  <c r="I1708"/>
  <c r="H1708"/>
  <c r="H1707"/>
  <c r="J1707" s="1"/>
  <c r="H1706"/>
  <c r="I1703"/>
  <c r="H1703"/>
  <c r="H2254"/>
  <c r="I2254"/>
  <c r="I2255"/>
  <c r="H2255"/>
  <c r="I2256"/>
  <c r="H2256"/>
  <c r="H2273"/>
  <c r="J2273" s="1"/>
  <c r="I2277"/>
  <c r="H2277"/>
  <c r="H2278"/>
  <c r="J2278" s="1"/>
  <c r="I2279"/>
  <c r="H2279"/>
  <c r="I2280"/>
  <c r="H2280"/>
  <c r="I2281"/>
  <c r="H2281"/>
  <c r="H2282"/>
  <c r="H2290"/>
  <c r="I2289"/>
  <c r="H2289"/>
  <c r="H2288"/>
  <c r="J2288" s="1"/>
  <c r="H2166"/>
  <c r="I2165"/>
  <c r="H2165"/>
  <c r="I2164"/>
  <c r="H2164"/>
  <c r="H2163"/>
  <c r="H2162"/>
  <c r="H2161"/>
  <c r="I2160"/>
  <c r="H2160"/>
  <c r="H2159"/>
  <c r="H2158"/>
  <c r="I2157"/>
  <c r="H2157"/>
  <c r="I2156"/>
  <c r="H2156"/>
  <c r="H2155"/>
  <c r="H2154"/>
  <c r="I2153"/>
  <c r="H2153"/>
  <c r="H2152"/>
  <c r="I2151"/>
  <c r="H2151"/>
  <c r="I2150"/>
  <c r="H2150"/>
  <c r="I2149"/>
  <c r="H2149"/>
  <c r="I2148"/>
  <c r="H2148"/>
  <c r="I2147"/>
  <c r="H2147"/>
  <c r="I2146"/>
  <c r="H2146"/>
  <c r="H2145"/>
  <c r="I2144"/>
  <c r="H2144"/>
  <c r="I2143"/>
  <c r="H2143"/>
  <c r="I2142"/>
  <c r="H2142"/>
  <c r="I2141"/>
  <c r="H2141"/>
  <c r="I2140"/>
  <c r="H2140"/>
  <c r="H2139"/>
  <c r="H2138"/>
  <c r="I2137"/>
  <c r="H2137"/>
  <c r="I2136"/>
  <c r="H2136"/>
  <c r="H2214"/>
  <c r="H2213"/>
  <c r="H2212"/>
  <c r="H2211"/>
  <c r="J2211" s="1"/>
  <c r="I2210"/>
  <c r="H2210"/>
  <c r="H2209"/>
  <c r="H2208"/>
  <c r="J2208" s="1"/>
  <c r="I2207"/>
  <c r="H2207"/>
  <c r="I2206"/>
  <c r="H2206"/>
  <c r="H2205"/>
  <c r="J2205" s="1"/>
  <c r="H2204"/>
  <c r="H2203"/>
  <c r="I2202"/>
  <c r="H2202"/>
  <c r="H2201"/>
  <c r="I2200"/>
  <c r="H2200"/>
  <c r="I2199"/>
  <c r="H2199"/>
  <c r="I2198"/>
  <c r="H2198"/>
  <c r="H2197"/>
  <c r="J2197" s="1"/>
  <c r="I2196"/>
  <c r="H2196"/>
  <c r="I2195"/>
  <c r="H2195"/>
  <c r="H2194"/>
  <c r="H2193"/>
  <c r="I2192"/>
  <c r="H2192"/>
  <c r="I2191"/>
  <c r="H2191"/>
  <c r="H2190"/>
  <c r="H2189"/>
  <c r="H2188"/>
  <c r="H2187"/>
  <c r="J2187" s="1"/>
  <c r="I2186"/>
  <c r="H2186"/>
  <c r="H2185"/>
  <c r="H2184"/>
  <c r="J2184" s="1"/>
  <c r="I2183"/>
  <c r="H2183"/>
  <c r="I2182"/>
  <c r="H2182"/>
  <c r="H2181"/>
  <c r="J2181" s="1"/>
  <c r="H2180"/>
  <c r="H2179"/>
  <c r="I2178"/>
  <c r="H2178"/>
  <c r="H2177"/>
  <c r="I2176"/>
  <c r="H2176"/>
  <c r="I2175"/>
  <c r="H2175"/>
  <c r="I2174"/>
  <c r="H2174"/>
  <c r="H2173"/>
  <c r="J2173" s="1"/>
  <c r="I2172"/>
  <c r="H2172"/>
  <c r="I2171"/>
  <c r="H2171"/>
  <c r="H2170"/>
  <c r="H2169"/>
  <c r="I2168"/>
  <c r="H2168"/>
  <c r="I2167"/>
  <c r="H2167"/>
  <c r="H2215"/>
  <c r="J2215" s="1"/>
  <c r="H2216"/>
  <c r="J2216" s="1"/>
  <c r="H2218"/>
  <c r="I2217"/>
  <c r="H2217"/>
  <c r="H2219"/>
  <c r="J2219" s="1"/>
  <c r="I2220"/>
  <c r="H2220"/>
  <c r="I2221"/>
  <c r="H2221"/>
  <c r="I2222"/>
  <c r="H2222"/>
  <c r="H2225"/>
  <c r="J2225" s="1"/>
  <c r="I2224"/>
  <c r="H2224"/>
  <c r="I2223"/>
  <c r="H2223"/>
  <c r="H2226"/>
  <c r="H2230"/>
  <c r="J2230" s="1"/>
  <c r="H2229"/>
  <c r="I2228"/>
  <c r="H2228"/>
  <c r="I2227"/>
  <c r="H2227"/>
  <c r="H2231"/>
  <c r="H2232"/>
  <c r="J2232" s="1"/>
  <c r="H2233"/>
  <c r="J2233" s="1"/>
  <c r="H2234"/>
  <c r="J2234" s="1"/>
  <c r="I2235"/>
  <c r="H2235"/>
  <c r="H2238"/>
  <c r="J2238" s="1"/>
  <c r="I2237"/>
  <c r="H2237"/>
  <c r="I2236"/>
  <c r="H2236"/>
  <c r="I2239"/>
  <c r="H2239"/>
  <c r="I2240"/>
  <c r="H2240"/>
  <c r="I2241"/>
  <c r="H2241"/>
  <c r="I2243"/>
  <c r="H2243"/>
  <c r="I2242"/>
  <c r="H2242"/>
  <c r="H2246"/>
  <c r="I2245"/>
  <c r="H2245"/>
  <c r="I2244"/>
  <c r="H2244"/>
  <c r="H2247"/>
  <c r="J2247" s="1"/>
  <c r="A2135"/>
  <c r="H2135"/>
  <c r="I2134"/>
  <c r="H2134"/>
  <c r="I2133"/>
  <c r="H2133"/>
  <c r="I2132"/>
  <c r="H2132"/>
  <c r="I2131"/>
  <c r="H2131"/>
  <c r="I2130"/>
  <c r="H2130"/>
  <c r="H2129"/>
  <c r="J2129" s="1"/>
  <c r="I2128"/>
  <c r="H2128"/>
  <c r="I2127"/>
  <c r="H2127"/>
  <c r="H2126"/>
  <c r="I2125"/>
  <c r="H2125"/>
  <c r="I2124"/>
  <c r="H2124"/>
  <c r="H2123"/>
  <c r="J2123" s="1"/>
  <c r="I2122"/>
  <c r="H2122"/>
  <c r="I2121"/>
  <c r="H2121"/>
  <c r="I2120"/>
  <c r="H2120"/>
  <c r="H2119"/>
  <c r="H2118"/>
  <c r="H2117"/>
  <c r="J2117" s="1"/>
  <c r="I2116"/>
  <c r="H2116"/>
  <c r="H2115"/>
  <c r="H2114"/>
  <c r="J2114" s="1"/>
  <c r="H2113"/>
  <c r="I2112"/>
  <c r="H2112"/>
  <c r="H2111"/>
  <c r="J2111" s="1"/>
  <c r="I2110"/>
  <c r="H2110"/>
  <c r="H2109"/>
  <c r="H2108"/>
  <c r="J2108" s="1"/>
  <c r="H2107"/>
  <c r="H2106"/>
  <c r="H2105"/>
  <c r="I2104"/>
  <c r="H2104"/>
  <c r="H2103"/>
  <c r="J2103" s="1"/>
  <c r="H2102"/>
  <c r="J2102" s="1"/>
  <c r="I2101"/>
  <c r="H2101"/>
  <c r="I2100"/>
  <c r="H2100"/>
  <c r="I2099"/>
  <c r="H2099"/>
  <c r="H2098"/>
  <c r="J2098" s="1"/>
  <c r="H2097"/>
  <c r="J2097" s="1"/>
  <c r="I2096"/>
  <c r="H2096"/>
  <c r="I2095"/>
  <c r="H2095"/>
  <c r="I2094"/>
  <c r="H2094"/>
  <c r="I2093"/>
  <c r="H2093"/>
  <c r="I2092"/>
  <c r="H2092"/>
  <c r="H2091"/>
  <c r="J2091" s="1"/>
  <c r="H2090"/>
  <c r="J2090" s="1"/>
  <c r="I2089"/>
  <c r="H2089"/>
  <c r="I2088"/>
  <c r="H2088"/>
  <c r="I2087"/>
  <c r="H2087"/>
  <c r="H2086"/>
  <c r="I2085"/>
  <c r="H2085"/>
  <c r="I2084"/>
  <c r="H2084"/>
  <c r="I2083"/>
  <c r="H2083"/>
  <c r="H2082"/>
  <c r="J2082" s="1"/>
  <c r="I2081"/>
  <c r="H2081"/>
  <c r="H2080"/>
  <c r="J2080" s="1"/>
  <c r="I2079"/>
  <c r="H2079"/>
  <c r="H2077"/>
  <c r="J2077" s="1"/>
  <c r="H2076"/>
  <c r="I2075"/>
  <c r="H2075"/>
  <c r="H2074"/>
  <c r="I2073"/>
  <c r="H2073"/>
  <c r="H2078"/>
  <c r="J2078" s="1"/>
  <c r="I2072"/>
  <c r="H2072"/>
  <c r="I2071"/>
  <c r="H2071"/>
  <c r="H2070"/>
  <c r="J2070" s="1"/>
  <c r="H2069"/>
  <c r="H2068"/>
  <c r="J2068" s="1"/>
  <c r="H2067"/>
  <c r="J2067" s="1"/>
  <c r="H2066"/>
  <c r="J2066" s="1"/>
  <c r="I2065"/>
  <c r="H2065"/>
  <c r="I2064"/>
  <c r="H2064"/>
  <c r="H2063"/>
  <c r="H2062"/>
  <c r="J896" l="1"/>
  <c r="J1049"/>
  <c r="J974"/>
  <c r="J1504"/>
  <c r="J982"/>
  <c r="J1038"/>
  <c r="J1047"/>
  <c r="J1050"/>
  <c r="J1052"/>
  <c r="J1056"/>
  <c r="J1059"/>
  <c r="J1087"/>
  <c r="J1094"/>
  <c r="J1099"/>
  <c r="J1380"/>
  <c r="J1274"/>
  <c r="J1092"/>
  <c r="J1108"/>
  <c r="J1176"/>
  <c r="J927"/>
  <c r="J1519"/>
  <c r="J1354"/>
  <c r="J1402"/>
  <c r="J936"/>
  <c r="J1081"/>
  <c r="J1014"/>
  <c r="J1016"/>
  <c r="J1115"/>
  <c r="J1150"/>
  <c r="J1262"/>
  <c r="J1277"/>
  <c r="J1279"/>
  <c r="J1296"/>
  <c r="J1298"/>
  <c r="J1303"/>
  <c r="J1314"/>
  <c r="J771"/>
  <c r="J1510"/>
  <c r="J1612"/>
  <c r="J983"/>
  <c r="J989"/>
  <c r="J1032"/>
  <c r="J1037"/>
  <c r="J1168"/>
  <c r="J1267"/>
  <c r="J1318"/>
  <c r="J1337"/>
  <c r="J1345"/>
  <c r="J1413"/>
  <c r="J1425"/>
  <c r="J1432"/>
  <c r="J1434"/>
  <c r="J808"/>
  <c r="J842"/>
  <c r="J867"/>
  <c r="J895"/>
  <c r="J928"/>
  <c r="J937"/>
  <c r="J1611"/>
  <c r="J788"/>
  <c r="J825"/>
  <c r="J849"/>
  <c r="J851"/>
  <c r="J1617"/>
  <c r="J793"/>
  <c r="J1026"/>
  <c r="J1161"/>
  <c r="J1172"/>
  <c r="J1187"/>
  <c r="J1327"/>
  <c r="J1335"/>
  <c r="J1346"/>
  <c r="J1359"/>
  <c r="J1390"/>
  <c r="J807"/>
  <c r="J845"/>
  <c r="J852"/>
  <c r="J858"/>
  <c r="J1214"/>
  <c r="J1269"/>
  <c r="J1282"/>
  <c r="J1283"/>
  <c r="J1420"/>
  <c r="J765"/>
  <c r="J782"/>
  <c r="J897"/>
  <c r="J899"/>
  <c r="J915"/>
  <c r="J919"/>
  <c r="J968"/>
  <c r="J973"/>
  <c r="J999"/>
  <c r="J1143"/>
  <c r="J1164"/>
  <c r="J1169"/>
  <c r="J1304"/>
  <c r="J1313"/>
  <c r="J1324"/>
  <c r="J1341"/>
  <c r="J1355"/>
  <c r="J1369"/>
  <c r="J1378"/>
  <c r="J1381"/>
  <c r="J1393"/>
  <c r="J860"/>
  <c r="J1536"/>
  <c r="J1042"/>
  <c r="J1243"/>
  <c r="J1259"/>
  <c r="J1284"/>
  <c r="J1403"/>
  <c r="J850"/>
  <c r="J868"/>
  <c r="J884"/>
  <c r="J952"/>
  <c r="J1503"/>
  <c r="J1528"/>
  <c r="J1618"/>
  <c r="J1622"/>
  <c r="J986"/>
  <c r="J1020"/>
  <c r="J1057"/>
  <c r="J1116"/>
  <c r="J1119"/>
  <c r="J1149"/>
  <c r="J1175"/>
  <c r="J1180"/>
  <c r="J1184"/>
  <c r="J1188"/>
  <c r="J1216"/>
  <c r="J1232"/>
  <c r="J1253"/>
  <c r="J1258"/>
  <c r="J1292"/>
  <c r="J1356"/>
  <c r="J1391"/>
  <c r="J1405"/>
  <c r="J1435"/>
  <c r="J841"/>
  <c r="J920"/>
  <c r="J935"/>
  <c r="J938"/>
  <c r="J944"/>
  <c r="J1000"/>
  <c r="J1025"/>
  <c r="J1036"/>
  <c r="J1058"/>
  <c r="J1091"/>
  <c r="J1137"/>
  <c r="J1141"/>
  <c r="J1215"/>
  <c r="J1280"/>
  <c r="J1297"/>
  <c r="J1312"/>
  <c r="J1357"/>
  <c r="J1392"/>
  <c r="J1411"/>
  <c r="J1414"/>
  <c r="J1419"/>
  <c r="J1433"/>
  <c r="J773"/>
  <c r="J781"/>
  <c r="J795"/>
  <c r="J803"/>
  <c r="J809"/>
  <c r="J813"/>
  <c r="J817"/>
  <c r="J821"/>
  <c r="J826"/>
  <c r="J846"/>
  <c r="J865"/>
  <c r="J901"/>
  <c r="J903"/>
  <c r="J906"/>
  <c r="J958"/>
  <c r="J963"/>
  <c r="J967"/>
  <c r="J1479"/>
  <c r="J1530"/>
  <c r="J1534"/>
  <c r="J1620"/>
  <c r="J1027"/>
  <c r="J1086"/>
  <c r="J1098"/>
  <c r="J1107"/>
  <c r="J1110"/>
  <c r="J1121"/>
  <c r="J1140"/>
  <c r="J1144"/>
  <c r="J1167"/>
  <c r="J1238"/>
  <c r="J1255"/>
  <c r="J1299"/>
  <c r="J1408"/>
  <c r="J1437"/>
  <c r="J823"/>
  <c r="J839"/>
  <c r="J932"/>
  <c r="J940"/>
  <c r="J948"/>
  <c r="J953"/>
  <c r="J1031"/>
  <c r="J1083"/>
  <c r="J1142"/>
  <c r="J1220"/>
  <c r="J1223"/>
  <c r="J1281"/>
  <c r="J1358"/>
  <c r="J768"/>
  <c r="J778"/>
  <c r="J796"/>
  <c r="J804"/>
  <c r="J855"/>
  <c r="J863"/>
  <c r="J876"/>
  <c r="J887"/>
  <c r="J890"/>
  <c r="J893"/>
  <c r="J777"/>
  <c r="J783"/>
  <c r="J767"/>
  <c r="J1628"/>
  <c r="J996"/>
  <c r="J998"/>
  <c r="J1003"/>
  <c r="J1005"/>
  <c r="J1013"/>
  <c r="J1017"/>
  <c r="J1048"/>
  <c r="J1053"/>
  <c r="J1055"/>
  <c r="J1060"/>
  <c r="J1063"/>
  <c r="J1066"/>
  <c r="J1070"/>
  <c r="J1073"/>
  <c r="J1075"/>
  <c r="J1078"/>
  <c r="J1124"/>
  <c r="J1131"/>
  <c r="J1134"/>
  <c r="J1194"/>
  <c r="J1198"/>
  <c r="J1217"/>
  <c r="J1225"/>
  <c r="J1228"/>
  <c r="J1231"/>
  <c r="J1247"/>
  <c r="J1252"/>
  <c r="J1275"/>
  <c r="J1352"/>
  <c r="J1360"/>
  <c r="J1364"/>
  <c r="J1382"/>
  <c r="J1385"/>
  <c r="J1388"/>
  <c r="J1401"/>
  <c r="J1406"/>
  <c r="J1441"/>
  <c r="J1443"/>
  <c r="J787"/>
  <c r="J789"/>
  <c r="J831"/>
  <c r="J835"/>
  <c r="J838"/>
  <c r="J872"/>
  <c r="J874"/>
  <c r="J880"/>
  <c r="J909"/>
  <c r="J912"/>
  <c r="J916"/>
  <c r="J918"/>
  <c r="J942"/>
  <c r="J951"/>
  <c r="J954"/>
  <c r="J956"/>
  <c r="J961"/>
  <c r="J964"/>
  <c r="J966"/>
  <c r="J977"/>
  <c r="J980"/>
  <c r="J1021"/>
  <c r="J1046"/>
  <c r="J1079"/>
  <c r="J1088"/>
  <c r="J1090"/>
  <c r="J1106"/>
  <c r="J1122"/>
  <c r="J1135"/>
  <c r="J1136"/>
  <c r="J1138"/>
  <c r="J1145"/>
  <c r="J1147"/>
  <c r="J1157"/>
  <c r="J1206"/>
  <c r="J1210"/>
  <c r="J1212"/>
  <c r="J1218"/>
  <c r="J1221"/>
  <c r="J1226"/>
  <c r="J1229"/>
  <c r="J1246"/>
  <c r="J1248"/>
  <c r="J1278"/>
  <c r="J1288"/>
  <c r="J1290"/>
  <c r="J1293"/>
  <c r="J1308"/>
  <c r="J1320"/>
  <c r="J1372"/>
  <c r="J1407"/>
  <c r="J1415"/>
  <c r="J1418"/>
  <c r="J1429"/>
  <c r="J1444"/>
  <c r="J1445"/>
  <c r="J790"/>
  <c r="J883"/>
  <c r="J924"/>
  <c r="J969"/>
  <c r="J1465"/>
  <c r="J981"/>
  <c r="J985"/>
  <c r="J1006"/>
  <c r="J1018"/>
  <c r="J1023"/>
  <c r="J1029"/>
  <c r="J1033"/>
  <c r="J1039"/>
  <c r="J1044"/>
  <c r="J1096"/>
  <c r="J1100"/>
  <c r="J1103"/>
  <c r="J1125"/>
  <c r="J1129"/>
  <c r="J1151"/>
  <c r="J1154"/>
  <c r="J1166"/>
  <c r="J1202"/>
  <c r="J1213"/>
  <c r="J1222"/>
  <c r="J1234"/>
  <c r="J1263"/>
  <c r="J1291"/>
  <c r="J1301"/>
  <c r="J1305"/>
  <c r="J1315"/>
  <c r="J1332"/>
  <c r="J1333"/>
  <c r="J1340"/>
  <c r="J1373"/>
  <c r="J1374"/>
  <c r="J761"/>
  <c r="J791"/>
  <c r="J862"/>
  <c r="J875"/>
  <c r="J922"/>
  <c r="J943"/>
  <c r="J947"/>
  <c r="J957"/>
  <c r="J972"/>
  <c r="J1467"/>
  <c r="J1004"/>
  <c r="J1024"/>
  <c r="J1030"/>
  <c r="J1040"/>
  <c r="J1061"/>
  <c r="J1064"/>
  <c r="J1085"/>
  <c r="J1097"/>
  <c r="J1113"/>
  <c r="J1146"/>
  <c r="J1152"/>
  <c r="J1170"/>
  <c r="J1181"/>
  <c r="J1185"/>
  <c r="J1189"/>
  <c r="J1195"/>
  <c r="J1235"/>
  <c r="J1242"/>
  <c r="J1264"/>
  <c r="J1294"/>
  <c r="J1302"/>
  <c r="J1306"/>
  <c r="J1309"/>
  <c r="J1321"/>
  <c r="J1344"/>
  <c r="J1394"/>
  <c r="J1399"/>
  <c r="J1480"/>
  <c r="J1502"/>
  <c r="J1564"/>
  <c r="J1593"/>
  <c r="J1609"/>
  <c r="J976"/>
  <c r="J979"/>
  <c r="J988"/>
  <c r="J997"/>
  <c r="J1007"/>
  <c r="J1012"/>
  <c r="J1015"/>
  <c r="J1054"/>
  <c r="J1062"/>
  <c r="J1065"/>
  <c r="J1068"/>
  <c r="J1077"/>
  <c r="J1082"/>
  <c r="J1117"/>
  <c r="J1120"/>
  <c r="J1126"/>
  <c r="J1130"/>
  <c r="J1162"/>
  <c r="J1182"/>
  <c r="J1186"/>
  <c r="J1190"/>
  <c r="J1196"/>
  <c r="J1203"/>
  <c r="J1205"/>
  <c r="J1208"/>
  <c r="J1224"/>
  <c r="J1237"/>
  <c r="J1240"/>
  <c r="J1245"/>
  <c r="J1270"/>
  <c r="J1272"/>
  <c r="J1276"/>
  <c r="J1287"/>
  <c r="J1328"/>
  <c r="J1331"/>
  <c r="J1339"/>
  <c r="J1347"/>
  <c r="J1350"/>
  <c r="J1353"/>
  <c r="J1361"/>
  <c r="J1409"/>
  <c r="J1412"/>
  <c r="J1438"/>
  <c r="J861"/>
  <c r="J878"/>
  <c r="J900"/>
  <c r="J946"/>
  <c r="J1470"/>
  <c r="J1477"/>
  <c r="J1551"/>
  <c r="J1587"/>
  <c r="J1034"/>
  <c r="J1045"/>
  <c r="J1051"/>
  <c r="J1067"/>
  <c r="J1071"/>
  <c r="J1101"/>
  <c r="J1104"/>
  <c r="J1111"/>
  <c r="J1123"/>
  <c r="J1148"/>
  <c r="J1155"/>
  <c r="J1158"/>
  <c r="J1173"/>
  <c r="J1178"/>
  <c r="J1192"/>
  <c r="J1199"/>
  <c r="J1207"/>
  <c r="J1239"/>
  <c r="J1266"/>
  <c r="J1316"/>
  <c r="J1338"/>
  <c r="J1397"/>
  <c r="J1430"/>
  <c r="J824"/>
  <c r="J877"/>
  <c r="J907"/>
  <c r="J945"/>
  <c r="J949"/>
  <c r="J959"/>
  <c r="J1008"/>
  <c r="J1072"/>
  <c r="J1093"/>
  <c r="J1109"/>
  <c r="J1127"/>
  <c r="J1160"/>
  <c r="J1163"/>
  <c r="J1174"/>
  <c r="J1200"/>
  <c r="J1209"/>
  <c r="J1257"/>
  <c r="J1273"/>
  <c r="J1285"/>
  <c r="J1311"/>
  <c r="J1322"/>
  <c r="J1325"/>
  <c r="J1329"/>
  <c r="J1336"/>
  <c r="J1342"/>
  <c r="J1348"/>
  <c r="J1362"/>
  <c r="J1367"/>
  <c r="J1376"/>
  <c r="J1379"/>
  <c r="J1383"/>
  <c r="J1386"/>
  <c r="J1389"/>
  <c r="J1395"/>
  <c r="J1400"/>
  <c r="J1416"/>
  <c r="J1436"/>
  <c r="J1439"/>
  <c r="J1442"/>
  <c r="J762"/>
  <c r="J774"/>
  <c r="J784"/>
  <c r="J806"/>
  <c r="J810"/>
  <c r="J814"/>
  <c r="J818"/>
  <c r="J822"/>
  <c r="J828"/>
  <c r="J832"/>
  <c r="J836"/>
  <c r="J847"/>
  <c r="J856"/>
  <c r="J859"/>
  <c r="J866"/>
  <c r="J869"/>
  <c r="J881"/>
  <c r="J888"/>
  <c r="J891"/>
  <c r="J894"/>
  <c r="J913"/>
  <c r="J917"/>
  <c r="J923"/>
  <c r="J925"/>
  <c r="J929"/>
  <c r="J933"/>
  <c r="J965"/>
  <c r="J970"/>
  <c r="J1489"/>
  <c r="J1505"/>
  <c r="J1515"/>
  <c r="J1520"/>
  <c r="J1570"/>
  <c r="J1585"/>
  <c r="J1595"/>
  <c r="J1608"/>
  <c r="J1454"/>
  <c r="J975"/>
  <c r="J978"/>
  <c r="J984"/>
  <c r="J987"/>
  <c r="J1002"/>
  <c r="J1009"/>
  <c r="J1011"/>
  <c r="J1019"/>
  <c r="J1028"/>
  <c r="J1035"/>
  <c r="J1041"/>
  <c r="J1069"/>
  <c r="J1074"/>
  <c r="J1076"/>
  <c r="J1080"/>
  <c r="J1084"/>
  <c r="J1089"/>
  <c r="J1095"/>
  <c r="J1102"/>
  <c r="J1105"/>
  <c r="J1114"/>
  <c r="J1118"/>
  <c r="J1128"/>
  <c r="J1153"/>
  <c r="J1156"/>
  <c r="J1159"/>
  <c r="J1165"/>
  <c r="J1171"/>
  <c r="J1177"/>
  <c r="J1179"/>
  <c r="J1183"/>
  <c r="J1191"/>
  <c r="J1193"/>
  <c r="J1197"/>
  <c r="J1201"/>
  <c r="J1204"/>
  <c r="J1211"/>
  <c r="J1219"/>
  <c r="J1227"/>
  <c r="J1230"/>
  <c r="J1233"/>
  <c r="J1241"/>
  <c r="J1244"/>
  <c r="J1254"/>
  <c r="J1256"/>
  <c r="J1260"/>
  <c r="J1265"/>
  <c r="J1268"/>
  <c r="J1271"/>
  <c r="J1286"/>
  <c r="J1289"/>
  <c r="J1295"/>
  <c r="J1300"/>
  <c r="J1307"/>
  <c r="J1310"/>
  <c r="J1317"/>
  <c r="J1319"/>
  <c r="J1323"/>
  <c r="J1326"/>
  <c r="J1330"/>
  <c r="J1334"/>
  <c r="J1343"/>
  <c r="J1349"/>
  <c r="J1351"/>
  <c r="J1363"/>
  <c r="J1368"/>
  <c r="J1377"/>
  <c r="J1384"/>
  <c r="J1387"/>
  <c r="J1396"/>
  <c r="J1410"/>
  <c r="J1417"/>
  <c r="J1440"/>
  <c r="J759"/>
  <c r="J763"/>
  <c r="J769"/>
  <c r="J775"/>
  <c r="J779"/>
  <c r="J785"/>
  <c r="J801"/>
  <c r="J805"/>
  <c r="J811"/>
  <c r="J815"/>
  <c r="J819"/>
  <c r="J829"/>
  <c r="J833"/>
  <c r="J837"/>
  <c r="J840"/>
  <c r="J844"/>
  <c r="J848"/>
  <c r="J853"/>
  <c r="J870"/>
  <c r="J873"/>
  <c r="J879"/>
  <c r="J882"/>
  <c r="J885"/>
  <c r="J889"/>
  <c r="J898"/>
  <c r="J902"/>
  <c r="J904"/>
  <c r="J908"/>
  <c r="J910"/>
  <c r="J914"/>
  <c r="J926"/>
  <c r="J930"/>
  <c r="J934"/>
  <c r="J950"/>
  <c r="J955"/>
  <c r="J960"/>
  <c r="J962"/>
  <c r="J760"/>
  <c r="J766"/>
  <c r="J770"/>
  <c r="J776"/>
  <c r="J780"/>
  <c r="J786"/>
  <c r="J794"/>
  <c r="J802"/>
  <c r="J812"/>
  <c r="J816"/>
  <c r="J820"/>
  <c r="J830"/>
  <c r="J834"/>
  <c r="J854"/>
  <c r="J871"/>
  <c r="J886"/>
  <c r="J892"/>
  <c r="J905"/>
  <c r="J911"/>
  <c r="J921"/>
  <c r="J931"/>
  <c r="J971"/>
  <c r="J1538"/>
  <c r="J1543"/>
  <c r="J1556"/>
  <c r="J1586"/>
  <c r="J1610"/>
  <c r="J1623"/>
  <c r="J1629"/>
  <c r="J1508"/>
  <c r="J1511"/>
  <c r="J1584"/>
  <c r="J1451"/>
  <c r="J1449"/>
  <c r="J1535"/>
  <c r="J1492"/>
  <c r="J1549"/>
  <c r="J1552"/>
  <c r="J1562"/>
  <c r="J1565"/>
  <c r="J1580"/>
  <c r="J1583"/>
  <c r="J1466"/>
  <c r="J1464"/>
  <c r="J1448"/>
  <c r="J1514"/>
  <c r="J1558"/>
  <c r="J1590"/>
  <c r="J1594"/>
  <c r="J1606"/>
  <c r="J1614"/>
  <c r="J1461"/>
  <c r="J1458"/>
  <c r="J1455"/>
  <c r="J1475"/>
  <c r="J1481"/>
  <c r="J1485"/>
  <c r="J1487"/>
  <c r="J1490"/>
  <c r="J1512"/>
  <c r="J1518"/>
  <c r="J1521"/>
  <c r="J1525"/>
  <c r="J1531"/>
  <c r="J1533"/>
  <c r="J1544"/>
  <c r="J1550"/>
  <c r="J1555"/>
  <c r="J1563"/>
  <c r="J1569"/>
  <c r="J1621"/>
  <c r="J1626"/>
  <c r="J1488"/>
  <c r="J1493"/>
  <c r="J1495"/>
  <c r="J1497"/>
  <c r="J1513"/>
  <c r="J1542"/>
  <c r="J1575"/>
  <c r="J1578"/>
  <c r="J1600"/>
  <c r="J1446"/>
  <c r="J1459"/>
  <c r="J1476"/>
  <c r="J1482"/>
  <c r="J1491"/>
  <c r="J1494"/>
  <c r="J1516"/>
  <c r="J1522"/>
  <c r="J1532"/>
  <c r="J1545"/>
  <c r="J1553"/>
  <c r="J1559"/>
  <c r="J1572"/>
  <c r="J1576"/>
  <c r="J1591"/>
  <c r="J1607"/>
  <c r="J1615"/>
  <c r="J1619"/>
  <c r="J1624"/>
  <c r="J1627"/>
  <c r="J1450"/>
  <c r="J1452"/>
  <c r="J1456"/>
  <c r="J1468"/>
  <c r="J1471"/>
  <c r="J1473"/>
  <c r="J1483"/>
  <c r="J1486"/>
  <c r="J1499"/>
  <c r="J1501"/>
  <c r="J1506"/>
  <c r="J1523"/>
  <c r="J1527"/>
  <c r="J1539"/>
  <c r="J1546"/>
  <c r="J1554"/>
  <c r="J1557"/>
  <c r="J1567"/>
  <c r="J1573"/>
  <c r="J1577"/>
  <c r="J1592"/>
  <c r="J1599"/>
  <c r="J1613"/>
  <c r="J1616"/>
  <c r="J1462"/>
  <c r="J1478"/>
  <c r="J1498"/>
  <c r="J1509"/>
  <c r="J1526"/>
  <c r="J1529"/>
  <c r="J1566"/>
  <c r="J1579"/>
  <c r="J1453"/>
  <c r="J1457"/>
  <c r="J1460"/>
  <c r="J1463"/>
  <c r="J1469"/>
  <c r="J1474"/>
  <c r="J1484"/>
  <c r="J1507"/>
  <c r="J1517"/>
  <c r="J1524"/>
  <c r="J1537"/>
  <c r="J1547"/>
  <c r="J1568"/>
  <c r="J1574"/>
  <c r="J1589"/>
  <c r="J1605"/>
  <c r="J1625"/>
  <c r="J1674"/>
  <c r="J1682"/>
  <c r="J1635"/>
  <c r="J1634"/>
  <c r="J1646"/>
  <c r="J1658"/>
  <c r="J1678"/>
  <c r="J1686"/>
  <c r="J1647"/>
  <c r="J1671"/>
  <c r="J1631"/>
  <c r="J1637"/>
  <c r="J1641"/>
  <c r="J1645"/>
  <c r="J1673"/>
  <c r="J1685"/>
  <c r="J1689"/>
  <c r="J1659"/>
  <c r="J1663"/>
  <c r="J1667"/>
  <c r="J1744"/>
  <c r="J1648"/>
  <c r="J1652"/>
  <c r="J1656"/>
  <c r="J1660"/>
  <c r="J1672"/>
  <c r="J1684"/>
  <c r="J1632"/>
  <c r="J1638"/>
  <c r="J1642"/>
  <c r="J1664"/>
  <c r="J1675"/>
  <c r="J1679"/>
  <c r="J1683"/>
  <c r="J1704"/>
  <c r="J1633"/>
  <c r="J1639"/>
  <c r="J1643"/>
  <c r="J1650"/>
  <c r="J1654"/>
  <c r="J1661"/>
  <c r="J1665"/>
  <c r="J1669"/>
  <c r="J1676"/>
  <c r="J1680"/>
  <c r="J1687"/>
  <c r="J1691"/>
  <c r="J1649"/>
  <c r="J1653"/>
  <c r="J1657"/>
  <c r="J1668"/>
  <c r="J1690"/>
  <c r="J1636"/>
  <c r="J1640"/>
  <c r="J1644"/>
  <c r="J1651"/>
  <c r="J1655"/>
  <c r="J1662"/>
  <c r="J1666"/>
  <c r="J1670"/>
  <c r="J1677"/>
  <c r="J1681"/>
  <c r="J1688"/>
  <c r="J2254"/>
  <c r="J1884"/>
  <c r="J1705"/>
  <c r="J1692"/>
  <c r="J1696"/>
  <c r="J1700"/>
  <c r="J2038"/>
  <c r="J1988"/>
  <c r="J1698"/>
  <c r="J1697"/>
  <c r="J1699"/>
  <c r="J1897"/>
  <c r="J1981"/>
  <c r="J1986"/>
  <c r="J1989"/>
  <c r="J1992"/>
  <c r="J1994"/>
  <c r="J1999"/>
  <c r="J1693"/>
  <c r="J1701"/>
  <c r="J1723"/>
  <c r="J1725"/>
  <c r="J1790"/>
  <c r="J1839"/>
  <c r="J1911"/>
  <c r="J2020"/>
  <c r="J2041"/>
  <c r="J2061"/>
  <c r="J1694"/>
  <c r="J1702"/>
  <c r="J2063"/>
  <c r="J2126"/>
  <c r="J2246"/>
  <c r="J2243"/>
  <c r="J2180"/>
  <c r="J2185"/>
  <c r="J2196"/>
  <c r="J2203"/>
  <c r="J2210"/>
  <c r="J2161"/>
  <c r="J2163"/>
  <c r="J1709"/>
  <c r="J1721"/>
  <c r="J1729"/>
  <c r="J1738"/>
  <c r="J1740"/>
  <c r="J1745"/>
  <c r="J1763"/>
  <c r="J1770"/>
  <c r="J1783"/>
  <c r="J1803"/>
  <c r="J1810"/>
  <c r="J1818"/>
  <c r="J1878"/>
  <c r="J1903"/>
  <c r="J1927"/>
  <c r="J1931"/>
  <c r="J1936"/>
  <c r="J1972"/>
  <c r="J1980"/>
  <c r="J2000"/>
  <c r="J2050"/>
  <c r="J1695"/>
  <c r="J1791"/>
  <c r="J1879"/>
  <c r="J1885"/>
  <c r="J1898"/>
  <c r="J1945"/>
  <c r="J1964"/>
  <c r="J1979"/>
  <c r="J1987"/>
  <c r="J1995"/>
  <c r="J1834"/>
  <c r="J1904"/>
  <c r="J1985"/>
  <c r="J1993"/>
  <c r="J2004"/>
  <c r="J2007"/>
  <c r="J2014"/>
  <c r="J1828"/>
  <c r="J1871"/>
  <c r="J1998"/>
  <c r="J1743"/>
  <c r="J1755"/>
  <c r="J1787"/>
  <c r="J1829"/>
  <c r="J1835"/>
  <c r="J1840"/>
  <c r="J1896"/>
  <c r="J1905"/>
  <c r="J1916"/>
  <c r="J1934"/>
  <c r="J1946"/>
  <c r="J1706"/>
  <c r="J1710"/>
  <c r="J1716"/>
  <c r="J1718"/>
  <c r="J1764"/>
  <c r="J1769"/>
  <c r="J1772"/>
  <c r="J1776"/>
  <c r="J1779"/>
  <c r="J1782"/>
  <c r="J1792"/>
  <c r="J1794"/>
  <c r="J1870"/>
  <c r="J1921"/>
  <c r="J1926"/>
  <c r="J1955"/>
  <c r="J1976"/>
  <c r="J2021"/>
  <c r="J2029"/>
  <c r="J2048"/>
  <c r="J2056"/>
  <c r="J1749"/>
  <c r="J1752"/>
  <c r="J1771"/>
  <c r="J1821"/>
  <c r="J1832"/>
  <c r="J1877"/>
  <c r="J1889"/>
  <c r="J1893"/>
  <c r="J1899"/>
  <c r="J1902"/>
  <c r="J1912"/>
  <c r="J1937"/>
  <c r="J2047"/>
  <c r="J2051"/>
  <c r="J1813"/>
  <c r="J1966"/>
  <c r="J1970"/>
  <c r="J1973"/>
  <c r="J1982"/>
  <c r="J2001"/>
  <c r="J2026"/>
  <c r="J2032"/>
  <c r="J2049"/>
  <c r="J1713"/>
  <c r="J1843"/>
  <c r="J1944"/>
  <c r="J2037"/>
  <c r="J1817"/>
  <c r="J1865"/>
  <c r="J1876"/>
  <c r="J1882"/>
  <c r="J2025"/>
  <c r="J2256"/>
  <c r="J1719"/>
  <c r="J1816"/>
  <c r="J1838"/>
  <c r="J1841"/>
  <c r="J1922"/>
  <c r="J1941"/>
  <c r="J1947"/>
  <c r="J1974"/>
  <c r="J2009"/>
  <c r="J2027"/>
  <c r="J2042"/>
  <c r="J2052"/>
  <c r="J1717"/>
  <c r="J1722"/>
  <c r="J1730"/>
  <c r="J1733"/>
  <c r="J1735"/>
  <c r="J1742"/>
  <c r="J1758"/>
  <c r="J1762"/>
  <c r="J1765"/>
  <c r="J1768"/>
  <c r="J1773"/>
  <c r="J1775"/>
  <c r="J1795"/>
  <c r="J1798"/>
  <c r="J1801"/>
  <c r="J1806"/>
  <c r="J1809"/>
  <c r="J1822"/>
  <c r="J1846"/>
  <c r="J1853"/>
  <c r="J1856"/>
  <c r="J1860"/>
  <c r="J1863"/>
  <c r="J1915"/>
  <c r="J1918"/>
  <c r="J1920"/>
  <c r="J1923"/>
  <c r="J1925"/>
  <c r="J1930"/>
  <c r="J1954"/>
  <c r="J1957"/>
  <c r="J1960"/>
  <c r="J1963"/>
  <c r="J1975"/>
  <c r="J2013"/>
  <c r="J2019"/>
  <c r="J2022"/>
  <c r="J2024"/>
  <c r="J2028"/>
  <c r="J2055"/>
  <c r="J2060"/>
  <c r="J2076"/>
  <c r="J2113"/>
  <c r="J2127"/>
  <c r="J2242"/>
  <c r="J2204"/>
  <c r="J2209"/>
  <c r="J2145"/>
  <c r="J2162"/>
  <c r="J1711"/>
  <c r="J1720"/>
  <c r="J1724"/>
  <c r="J1736"/>
  <c r="J1746"/>
  <c r="J1766"/>
  <c r="J1780"/>
  <c r="J1799"/>
  <c r="J1807"/>
  <c r="J1814"/>
  <c r="J1820"/>
  <c r="J1823"/>
  <c r="J1830"/>
  <c r="J1850"/>
  <c r="J1857"/>
  <c r="J1861"/>
  <c r="J1883"/>
  <c r="J1913"/>
  <c r="J1932"/>
  <c r="J1938"/>
  <c r="J1951"/>
  <c r="J1961"/>
  <c r="J1977"/>
  <c r="J2002"/>
  <c r="J2005"/>
  <c r="J2010"/>
  <c r="J2030"/>
  <c r="J2033"/>
  <c r="J2035"/>
  <c r="J2043"/>
  <c r="J2058"/>
  <c r="J2122"/>
  <c r="J2221"/>
  <c r="J2168"/>
  <c r="J2175"/>
  <c r="J2143"/>
  <c r="J2146"/>
  <c r="J2166"/>
  <c r="J1712"/>
  <c r="J1728"/>
  <c r="J1732"/>
  <c r="J1737"/>
  <c r="J1748"/>
  <c r="J1751"/>
  <c r="J1761"/>
  <c r="J1778"/>
  <c r="J1797"/>
  <c r="J1800"/>
  <c r="J1805"/>
  <c r="J1812"/>
  <c r="J1815"/>
  <c r="J1819"/>
  <c r="J1845"/>
  <c r="J1852"/>
  <c r="J1855"/>
  <c r="J1859"/>
  <c r="J1875"/>
  <c r="J1881"/>
  <c r="J1888"/>
  <c r="J1892"/>
  <c r="J1895"/>
  <c r="J1901"/>
  <c r="J1907"/>
  <c r="J1914"/>
  <c r="J1917"/>
  <c r="J1933"/>
  <c r="J1940"/>
  <c r="J1943"/>
  <c r="J1950"/>
  <c r="J1953"/>
  <c r="J1956"/>
  <c r="J1959"/>
  <c r="J1969"/>
  <c r="J1991"/>
  <c r="J1997"/>
  <c r="J2012"/>
  <c r="J2015"/>
  <c r="J2018"/>
  <c r="J2031"/>
  <c r="J2036"/>
  <c r="J2039"/>
  <c r="J2045"/>
  <c r="J2054"/>
  <c r="J2057"/>
  <c r="J2062"/>
  <c r="J2069"/>
  <c r="J2105"/>
  <c r="J2245"/>
  <c r="J2223"/>
  <c r="J2172"/>
  <c r="J2179"/>
  <c r="J2186"/>
  <c r="J2157"/>
  <c r="J1708"/>
  <c r="J1714"/>
  <c r="J1726"/>
  <c r="J1802"/>
  <c r="J1833"/>
  <c r="J1836"/>
  <c r="J1854"/>
  <c r="J1866"/>
  <c r="J1886"/>
  <c r="J1890"/>
  <c r="J1910"/>
  <c r="J1935"/>
  <c r="J1948"/>
  <c r="J1958"/>
  <c r="J1967"/>
  <c r="J1971"/>
  <c r="J1983"/>
  <c r="J2016"/>
  <c r="J2290"/>
  <c r="J1703"/>
  <c r="J1715"/>
  <c r="J1727"/>
  <c r="J1731"/>
  <c r="J1741"/>
  <c r="J1747"/>
  <c r="J1750"/>
  <c r="J1767"/>
  <c r="J1774"/>
  <c r="J1777"/>
  <c r="J1781"/>
  <c r="J1793"/>
  <c r="J1796"/>
  <c r="J1808"/>
  <c r="J1811"/>
  <c r="J1824"/>
  <c r="J1831"/>
  <c r="J1837"/>
  <c r="J1842"/>
  <c r="J1851"/>
  <c r="J1858"/>
  <c r="J1862"/>
  <c r="J1867"/>
  <c r="J1880"/>
  <c r="J1887"/>
  <c r="J1891"/>
  <c r="J1894"/>
  <c r="J1900"/>
  <c r="J1906"/>
  <c r="J1919"/>
  <c r="J1924"/>
  <c r="J1939"/>
  <c r="J1942"/>
  <c r="J1949"/>
  <c r="J1952"/>
  <c r="J1962"/>
  <c r="J1965"/>
  <c r="J1968"/>
  <c r="J1978"/>
  <c r="J1984"/>
  <c r="J1990"/>
  <c r="J1996"/>
  <c r="J2003"/>
  <c r="J2006"/>
  <c r="J2011"/>
  <c r="J2017"/>
  <c r="J2044"/>
  <c r="J2053"/>
  <c r="J2059"/>
  <c r="J2255"/>
  <c r="J2277"/>
  <c r="J2279"/>
  <c r="J2280"/>
  <c r="J2281"/>
  <c r="J2282"/>
  <c r="J2289"/>
  <c r="J2192"/>
  <c r="J2084"/>
  <c r="J2087"/>
  <c r="J2089"/>
  <c r="J2093"/>
  <c r="J2095"/>
  <c r="J2121"/>
  <c r="J2133"/>
  <c r="J2236"/>
  <c r="J2235"/>
  <c r="J2231"/>
  <c r="J2227"/>
  <c r="J2229"/>
  <c r="J2222"/>
  <c r="J2220"/>
  <c r="J2217"/>
  <c r="J2167"/>
  <c r="J2169"/>
  <c r="J2170"/>
  <c r="J2171"/>
  <c r="J2174"/>
  <c r="J2176"/>
  <c r="J2177"/>
  <c r="J2178"/>
  <c r="J2182"/>
  <c r="J2183"/>
  <c r="J2188"/>
  <c r="J2189"/>
  <c r="J2190"/>
  <c r="J2191"/>
  <c r="J2193"/>
  <c r="J2194"/>
  <c r="J2195"/>
  <c r="J2198"/>
  <c r="J2200"/>
  <c r="J2201"/>
  <c r="J2202"/>
  <c r="J2206"/>
  <c r="J2207"/>
  <c r="J2212"/>
  <c r="J2213"/>
  <c r="J2214"/>
  <c r="J2136"/>
  <c r="J2138"/>
  <c r="J2139"/>
  <c r="J2140"/>
  <c r="J2142"/>
  <c r="J2147"/>
  <c r="J2148"/>
  <c r="J2149"/>
  <c r="J2150"/>
  <c r="J2152"/>
  <c r="J2153"/>
  <c r="J2154"/>
  <c r="J2155"/>
  <c r="J2156"/>
  <c r="J2158"/>
  <c r="J2159"/>
  <c r="J2160"/>
  <c r="J2199"/>
  <c r="J2144"/>
  <c r="J2164"/>
  <c r="J2165"/>
  <c r="J2137"/>
  <c r="J2141"/>
  <c r="J2151"/>
  <c r="J2218"/>
  <c r="J2224"/>
  <c r="J2226"/>
  <c r="J2228"/>
  <c r="J2135"/>
  <c r="J2244"/>
  <c r="J2071"/>
  <c r="J2083"/>
  <c r="J2085"/>
  <c r="J2088"/>
  <c r="J2094"/>
  <c r="J2099"/>
  <c r="J2241"/>
  <c r="J2237"/>
  <c r="J2239"/>
  <c r="J2240"/>
  <c r="J2134"/>
  <c r="J2132"/>
  <c r="J2131"/>
  <c r="J2130"/>
  <c r="J2128"/>
  <c r="J2125"/>
  <c r="J2124"/>
  <c r="J2120"/>
  <c r="J2119"/>
  <c r="J2118"/>
  <c r="J2116"/>
  <c r="J2115"/>
  <c r="J2112"/>
  <c r="J2110"/>
  <c r="J2109"/>
  <c r="J2107"/>
  <c r="J2106"/>
  <c r="J2104"/>
  <c r="J2101"/>
  <c r="J2100"/>
  <c r="J2096"/>
  <c r="J2092"/>
  <c r="J2086"/>
  <c r="J2081"/>
  <c r="J2079"/>
  <c r="J2075"/>
  <c r="J2074"/>
  <c r="J2073"/>
  <c r="J2072"/>
  <c r="J2065"/>
  <c r="J2064"/>
  <c r="I2251" l="1"/>
  <c r="H2251"/>
  <c r="I2253"/>
  <c r="H2253"/>
  <c r="I2252"/>
  <c r="H2252"/>
  <c r="H2248"/>
  <c r="H2249"/>
  <c r="H2250"/>
  <c r="H2287"/>
  <c r="H2286"/>
  <c r="J2286" s="1"/>
  <c r="H2285"/>
  <c r="H2284"/>
  <c r="I2283"/>
  <c r="H2283"/>
  <c r="H2276"/>
  <c r="I2275"/>
  <c r="H2275"/>
  <c r="I2274"/>
  <c r="H2274"/>
  <c r="H2272"/>
  <c r="I2271"/>
  <c r="H2271"/>
  <c r="I2270"/>
  <c r="H2270"/>
  <c r="I2269"/>
  <c r="H2269"/>
  <c r="H2267"/>
  <c r="J2267" s="1"/>
  <c r="H2266"/>
  <c r="H2265"/>
  <c r="H2264"/>
  <c r="I2263"/>
  <c r="H2263"/>
  <c r="I2262"/>
  <c r="H2262"/>
  <c r="H2261"/>
  <c r="J2261" s="1"/>
  <c r="H2260"/>
  <c r="H2259"/>
  <c r="I2258"/>
  <c r="H2258"/>
  <c r="I2257"/>
  <c r="H2257"/>
  <c r="J2252" l="1"/>
  <c r="J2251"/>
  <c r="J2249"/>
  <c r="J2253"/>
  <c r="J2248"/>
  <c r="J2250"/>
  <c r="J2257"/>
  <c r="J2258"/>
  <c r="J2259"/>
  <c r="J2260"/>
  <c r="J2270"/>
  <c r="J2271"/>
  <c r="J2272"/>
  <c r="J2262"/>
  <c r="J2263"/>
  <c r="J2264"/>
  <c r="J2265"/>
  <c r="J2266"/>
  <c r="J2274"/>
  <c r="J2275"/>
  <c r="J2284"/>
  <c r="J2285"/>
  <c r="J2283"/>
  <c r="J2269"/>
  <c r="J2276"/>
  <c r="J2287"/>
  <c r="J5741"/>
</calcChain>
</file>

<file path=xl/sharedStrings.xml><?xml version="1.0" encoding="utf-8"?>
<sst xmlns="http://schemas.openxmlformats.org/spreadsheetml/2006/main" count="4589" uniqueCount="381">
  <si>
    <t>DATE</t>
  </si>
  <si>
    <t xml:space="preserve">LOT </t>
  </si>
  <si>
    <t>ORDER</t>
  </si>
  <si>
    <t>COST LEVEL</t>
  </si>
  <si>
    <t>TARGETS</t>
  </si>
  <si>
    <t>AMOUNT(RS.)</t>
  </si>
  <si>
    <t>PROFIT/LOSS</t>
  </si>
  <si>
    <t>TG1</t>
  </si>
  <si>
    <t>TG2</t>
  </si>
  <si>
    <t>BUY</t>
  </si>
  <si>
    <t>JISLJALEQS</t>
  </si>
  <si>
    <t>LICHSGFIN</t>
  </si>
  <si>
    <t>SELL</t>
  </si>
  <si>
    <t>IBREAL</t>
  </si>
  <si>
    <t>UPL</t>
  </si>
  <si>
    <t>ARVIND</t>
  </si>
  <si>
    <t>HEXAWARE</t>
  </si>
  <si>
    <t>LUPIN</t>
  </si>
  <si>
    <t>APOLLOTYRE</t>
  </si>
  <si>
    <t>SUNTV</t>
  </si>
  <si>
    <t>DISHTV</t>
  </si>
  <si>
    <t>VOLTAS</t>
  </si>
  <si>
    <t>DLF</t>
  </si>
  <si>
    <t>ZEEL</t>
  </si>
  <si>
    <t>DRREDDY</t>
  </si>
  <si>
    <t>DISH TV</t>
  </si>
  <si>
    <t>MINDTREE</t>
  </si>
  <si>
    <t>HUL</t>
  </si>
  <si>
    <t>IOC</t>
  </si>
  <si>
    <t>BHARTIAIRTEL</t>
  </si>
  <si>
    <t>AMTEK AUTO</t>
  </si>
  <si>
    <t>KTK BANK</t>
  </si>
  <si>
    <t>LT FH</t>
  </si>
  <si>
    <t>IDEA</t>
  </si>
  <si>
    <t>INDIACEMENT</t>
  </si>
  <si>
    <t>YES BANK</t>
  </si>
  <si>
    <t>AMBUJA CEMENT</t>
  </si>
  <si>
    <t>IDBI</t>
  </si>
  <si>
    <t>AVERAGE TOTAL =</t>
  </si>
  <si>
    <t xml:space="preserve">       </t>
  </si>
  <si>
    <t>SCRIPT</t>
  </si>
  <si>
    <t>LIC HOUSING FIN</t>
  </si>
  <si>
    <t>TATA COMM</t>
  </si>
  <si>
    <t xml:space="preserve">NIFTY FUTURE </t>
  </si>
  <si>
    <t xml:space="preserve">BANK NIFTY FUTURE </t>
  </si>
  <si>
    <t>JUBLFOOD</t>
  </si>
  <si>
    <t>BPCL</t>
  </si>
  <si>
    <t>AJANTAPHARMA</t>
  </si>
  <si>
    <t>SRF</t>
  </si>
  <si>
    <t>CROMPTONGREAVES</t>
  </si>
  <si>
    <t>IBULHSGFIN</t>
  </si>
  <si>
    <t>CEAT</t>
  </si>
  <si>
    <t>UBL</t>
  </si>
  <si>
    <t>VEDANTA</t>
  </si>
  <si>
    <t>HCLTECH</t>
  </si>
  <si>
    <t>PNB</t>
  </si>
  <si>
    <t>JSW STEEL</t>
  </si>
  <si>
    <t>NIFTY FUTURE</t>
  </si>
  <si>
    <t xml:space="preserve">LIC HOUSING FIN </t>
  </si>
  <si>
    <t>IRB INFRA</t>
  </si>
  <si>
    <t>HDFC</t>
  </si>
  <si>
    <t>UNION BANK</t>
  </si>
  <si>
    <t xml:space="preserve">ZEEL </t>
  </si>
  <si>
    <t>WOCK PHARMA</t>
  </si>
  <si>
    <t>JUBL FOOD</t>
  </si>
  <si>
    <t>BANK NIFTY FUTURE</t>
  </si>
  <si>
    <t>STAR FUTURE</t>
  </si>
  <si>
    <t>BRITIANIA</t>
  </si>
  <si>
    <t xml:space="preserve">CIPLA </t>
  </si>
  <si>
    <t>MARUTI</t>
  </si>
  <si>
    <t>COALINDIA</t>
  </si>
  <si>
    <t>AMTEKAUTO</t>
  </si>
  <si>
    <t>ABIRLANUVO</t>
  </si>
  <si>
    <t>DHFL</t>
  </si>
  <si>
    <t>GODREJIND</t>
  </si>
  <si>
    <t>DABUR</t>
  </si>
  <si>
    <t>APOLLOHOSP</t>
  </si>
  <si>
    <t xml:space="preserve">NIFYT FUTURE </t>
  </si>
  <si>
    <t>BHARAT FORGE</t>
  </si>
  <si>
    <t>RCOM</t>
  </si>
  <si>
    <t>JUSTDIAL</t>
  </si>
  <si>
    <t>TVSMOTORS</t>
  </si>
  <si>
    <t>NCC</t>
  </si>
  <si>
    <t>HAVELLS</t>
  </si>
  <si>
    <t>HDIL</t>
  </si>
  <si>
    <t>SBIN</t>
  </si>
  <si>
    <t>DIVISLAB</t>
  </si>
  <si>
    <t>BEML</t>
  </si>
  <si>
    <t>ORIENTAL BANK</t>
  </si>
  <si>
    <t>ADANIENT</t>
  </si>
  <si>
    <t>ASHOKLEY</t>
  </si>
  <si>
    <t>TATA MTRDVR</t>
  </si>
  <si>
    <t>JINDALSTEEL</t>
  </si>
  <si>
    <t>SUNPHARMA</t>
  </si>
  <si>
    <t>TATASTEEL</t>
  </si>
  <si>
    <t>ENGINERSIN</t>
  </si>
  <si>
    <t>BHARATFORG</t>
  </si>
  <si>
    <t>CROMPTON GREAVES</t>
  </si>
  <si>
    <t>DIVIS LAB</t>
  </si>
  <si>
    <t>ADANIPORT</t>
  </si>
  <si>
    <t>BAJAJ AUTO</t>
  </si>
  <si>
    <t>CEATLTD</t>
  </si>
  <si>
    <t>CESC</t>
  </si>
  <si>
    <t>STAR</t>
  </si>
  <si>
    <t>SIEMENS</t>
  </si>
  <si>
    <t>AJANTPHARM</t>
  </si>
  <si>
    <t>CENTURYTEX</t>
  </si>
  <si>
    <t>MM</t>
  </si>
  <si>
    <t>UPL LTD</t>
  </si>
  <si>
    <t>AJANTA PHARMA</t>
  </si>
  <si>
    <t>COLPAL</t>
  </si>
  <si>
    <t>WOCKPHARMA</t>
  </si>
  <si>
    <t>SKS MICRO</t>
  </si>
  <si>
    <t xml:space="preserve">ORIENTAL BANK </t>
  </si>
  <si>
    <t>JUST DIAL</t>
  </si>
  <si>
    <t>NTPC</t>
  </si>
  <si>
    <t>AMARAJABAT</t>
  </si>
  <si>
    <t>BHARTI INFRATEL</t>
  </si>
  <si>
    <t>BEL</t>
  </si>
  <si>
    <t>VEDL</t>
  </si>
  <si>
    <t>RPOWER</t>
  </si>
  <si>
    <t>ADANIPOWER</t>
  </si>
  <si>
    <t>HINDALCO</t>
  </si>
  <si>
    <t>BHARATI INFRATEL</t>
  </si>
  <si>
    <t xml:space="preserve">CEAT </t>
  </si>
  <si>
    <t>COAL INDIA</t>
  </si>
  <si>
    <t>KTKBANK</t>
  </si>
  <si>
    <t>APOLLTYRE</t>
  </si>
  <si>
    <t>PTC</t>
  </si>
  <si>
    <t>EICHERMOT FUTURES</t>
  </si>
  <si>
    <t>LONG</t>
  </si>
  <si>
    <t>HDFC FUTURES</t>
  </si>
  <si>
    <t>BEL FUTURES</t>
  </si>
  <si>
    <t>WIPRO FUTURES</t>
  </si>
  <si>
    <t>HDFC FUTURE</t>
  </si>
  <si>
    <t>IGL FUTURES</t>
  </si>
  <si>
    <t>RELIANCE FUTURES</t>
  </si>
  <si>
    <t>DHFL FUTURES</t>
  </si>
  <si>
    <t>DIVIS LAB FUTURES</t>
  </si>
  <si>
    <t>INFY FUTURES</t>
  </si>
  <si>
    <t>TITAN FUTURES</t>
  </si>
  <si>
    <t>STARS FUTURES</t>
  </si>
  <si>
    <t>BEML FUTURES</t>
  </si>
  <si>
    <t>SHORT</t>
  </si>
  <si>
    <t>M&amp;MFIN FUTURES</t>
  </si>
  <si>
    <t>WOCKPHARMA FUTURES</t>
  </si>
  <si>
    <t>BHEL FUTURES</t>
  </si>
  <si>
    <t>HINDUNILVR FUTURES</t>
  </si>
  <si>
    <t>JSWSTEEL FUTURES</t>
  </si>
  <si>
    <t>ULTRATECHMO FUTURES</t>
  </si>
  <si>
    <t>COLPAL FUTURES</t>
  </si>
  <si>
    <t>MARUTI FUTURES</t>
  </si>
  <si>
    <t>LUPIN FUTURES</t>
  </si>
  <si>
    <t>ARVIND FUTURES</t>
  </si>
  <si>
    <t>HCLTECH FUTURES</t>
  </si>
  <si>
    <t>GODREJCP FUTURES</t>
  </si>
  <si>
    <t>ONGC FUTURES</t>
  </si>
  <si>
    <t>TATAMOTORS FUTURES</t>
  </si>
  <si>
    <t xml:space="preserve">LUPIN FUTURES </t>
  </si>
  <si>
    <t xml:space="preserve">DRREDDY FUTURES </t>
  </si>
  <si>
    <t>TATASTEEL FUTURES</t>
  </si>
  <si>
    <t>CEAT FUTURES</t>
  </si>
  <si>
    <t>PIDILITEIND FUTURES</t>
  </si>
  <si>
    <t>KOTAK BANK FUTURES</t>
  </si>
  <si>
    <t>HINDPETRO FUTURES</t>
  </si>
  <si>
    <t>MINDTREE FUTURES</t>
  </si>
  <si>
    <t>ASIAN PAINTS FUTURES</t>
  </si>
  <si>
    <t>DR REDDY FUTURES</t>
  </si>
  <si>
    <t>TCS FUTURES</t>
  </si>
  <si>
    <t>INDUSINDBANK FUTURES</t>
  </si>
  <si>
    <t>JET AIRWAYS FUTURES</t>
  </si>
  <si>
    <t>GAIL FUTURES</t>
  </si>
  <si>
    <t>AXIS BANK FUTURES</t>
  </si>
  <si>
    <t>PETRONET FUTURES</t>
  </si>
  <si>
    <t>RELCAPITAL FUTURES</t>
  </si>
  <si>
    <t>PIDILITIND FUTURES</t>
  </si>
  <si>
    <t>ASIANPAINTS FUTURES</t>
  </si>
  <si>
    <t>APOLLO HOSPITAL FUTURES</t>
  </si>
  <si>
    <t>PCJEWELLER</t>
  </si>
  <si>
    <t>LTFH</t>
  </si>
  <si>
    <t>BIOCON</t>
  </si>
  <si>
    <t>JETAIRWAYS</t>
  </si>
  <si>
    <t>HINDZINC</t>
  </si>
  <si>
    <t>TATA ELXSI</t>
  </si>
  <si>
    <t>GRANULES</t>
  </si>
  <si>
    <t>TVS MOTORS</t>
  </si>
  <si>
    <t>UNITED BREWERIES</t>
  </si>
  <si>
    <t>CAIRN</t>
  </si>
  <si>
    <t>ICIL</t>
  </si>
  <si>
    <t>TATAMTRDVR</t>
  </si>
  <si>
    <t>JET AIRWAYS</t>
  </si>
  <si>
    <t>PETRONET</t>
  </si>
  <si>
    <t>ITC</t>
  </si>
  <si>
    <t>PIDILITIND</t>
  </si>
  <si>
    <t>JSWSTEEL</t>
  </si>
  <si>
    <t>INFRATEL</t>
  </si>
  <si>
    <t>BANKBARODA</t>
  </si>
  <si>
    <t>TATA GLOBAL</t>
  </si>
  <si>
    <t>EXIDE INDIA</t>
  </si>
  <si>
    <t>BAJAJ FINANCE</t>
  </si>
  <si>
    <t xml:space="preserve">CROMPTON GREAVES </t>
  </si>
  <si>
    <t>JAIN IRRIGATION</t>
  </si>
  <si>
    <t>TECHM</t>
  </si>
  <si>
    <t>TATA MOTORS</t>
  </si>
  <si>
    <t>BHEL</t>
  </si>
  <si>
    <t>BANK BARODA</t>
  </si>
  <si>
    <t>MCLEOD RUSSEL</t>
  </si>
  <si>
    <t>MARICO</t>
  </si>
  <si>
    <t>HINDPETRO</t>
  </si>
  <si>
    <t>GLENMARK</t>
  </si>
  <si>
    <t>IRB</t>
  </si>
  <si>
    <t>NIITTECH</t>
  </si>
  <si>
    <t>BHARATFIN</t>
  </si>
  <si>
    <t>RECLTD</t>
  </si>
  <si>
    <t>CASTROLIND</t>
  </si>
  <si>
    <t>AUROPHARAM</t>
  </si>
  <si>
    <t>BAJAJAFINANCE</t>
  </si>
  <si>
    <t>TATACOMM</t>
  </si>
  <si>
    <t>WOCKPHARAM</t>
  </si>
  <si>
    <t>RELINFRA</t>
  </si>
  <si>
    <t>MMFINANCE</t>
  </si>
  <si>
    <t>ADANIPORTS</t>
  </si>
  <si>
    <t>ALBK</t>
  </si>
  <si>
    <t>INDIACEM</t>
  </si>
  <si>
    <t>TORRENT PHARMA</t>
  </si>
  <si>
    <t>CROMGREAV</t>
  </si>
  <si>
    <t>BANKINDIA</t>
  </si>
  <si>
    <t>MOTHERSUMI</t>
  </si>
  <si>
    <t>BAJFINANCE</t>
  </si>
  <si>
    <t xml:space="preserve">TECHM </t>
  </si>
  <si>
    <t>RELCAP</t>
  </si>
  <si>
    <t>SRTRANSFIN</t>
  </si>
  <si>
    <t>HINPETRO</t>
  </si>
  <si>
    <t>KPIT</t>
  </si>
  <si>
    <t>MM FIN</t>
  </si>
  <si>
    <t>KTK</t>
  </si>
  <si>
    <t>CANBANK</t>
  </si>
  <si>
    <t>JSWENERGY</t>
  </si>
  <si>
    <t>JISNDALSTEL</t>
  </si>
  <si>
    <t>JINDALSTEL</t>
  </si>
  <si>
    <t>MCDOWELL</t>
  </si>
  <si>
    <t>LT</t>
  </si>
  <si>
    <t>BRITANNIA</t>
  </si>
  <si>
    <t>SYNDICATE BANK</t>
  </si>
  <si>
    <t>CANBK</t>
  </si>
  <si>
    <t>UNIONBANK</t>
  </si>
  <si>
    <t xml:space="preserve">PCJEWELLER </t>
  </si>
  <si>
    <t>JAINIRRIGATION</t>
  </si>
  <si>
    <t>FEDERALBNK</t>
  </si>
  <si>
    <t xml:space="preserve">JAINIRRIGATION </t>
  </si>
  <si>
    <t>TATAPOWER</t>
  </si>
  <si>
    <t>NMDC</t>
  </si>
  <si>
    <t>TATAMOTORS</t>
  </si>
  <si>
    <t>IBREALEST</t>
  </si>
  <si>
    <t>FEDERALBANK</t>
  </si>
  <si>
    <t>MM FINANACE</t>
  </si>
  <si>
    <t>SINTEX</t>
  </si>
  <si>
    <t>CADILHAC</t>
  </si>
  <si>
    <t>TATACHEM</t>
  </si>
  <si>
    <t>IDFC</t>
  </si>
  <si>
    <t>ICICIBANK</t>
  </si>
  <si>
    <t>DCB</t>
  </si>
  <si>
    <t>KSCL</t>
  </si>
  <si>
    <t>IGL</t>
  </si>
  <si>
    <t>CIPLA</t>
  </si>
  <si>
    <t>ORIENTALBANK</t>
  </si>
  <si>
    <t>HAVELL</t>
  </si>
  <si>
    <t>BHARATFINANCE</t>
  </si>
  <si>
    <t>ULTRATECH</t>
  </si>
  <si>
    <t>RELIANCEINFRA</t>
  </si>
  <si>
    <t>RELIANCE CAPITAL</t>
  </si>
  <si>
    <t>BHARAT FINANCE</t>
  </si>
  <si>
    <t>BHARTI AIRTEL</t>
  </si>
  <si>
    <t>KARNATAKA BANK</t>
  </si>
  <si>
    <t>GODREJ CP</t>
  </si>
  <si>
    <t>TITAN</t>
  </si>
  <si>
    <t>PIDILITE</t>
  </si>
  <si>
    <t>JUBILANT FOOD</t>
  </si>
  <si>
    <t>AUROPHARMA</t>
  </si>
  <si>
    <t>CENTURY TEXTILES</t>
  </si>
  <si>
    <t>TATA COMMUNICATION</t>
  </si>
  <si>
    <t>ASIAN PAINT</t>
  </si>
  <si>
    <t>RELIANCE INFRA</t>
  </si>
  <si>
    <t xml:space="preserve">SRF </t>
  </si>
  <si>
    <t xml:space="preserve">ADANI PORTS </t>
  </si>
  <si>
    <t>TATACOMM FUTURES</t>
  </si>
  <si>
    <t>YESBANK FUTURES</t>
  </si>
  <si>
    <t>BHARAT FORGE FUTURES</t>
  </si>
  <si>
    <t>TVS MOTORES LTD</t>
  </si>
  <si>
    <t>JUSTDIAL FUTURES</t>
  </si>
  <si>
    <t>PNB  FUTURES</t>
  </si>
  <si>
    <t xml:space="preserve">HINDPETRO FUTURES </t>
  </si>
  <si>
    <t xml:space="preserve">TATAMOTORS FUTURES </t>
  </si>
  <si>
    <t xml:space="preserve">SIEMENS FUTURES </t>
  </si>
  <si>
    <t>SUNPHAMRA FUTURES</t>
  </si>
  <si>
    <t xml:space="preserve">LT FUTURES </t>
  </si>
  <si>
    <t>STAR FUTURES LTD</t>
  </si>
  <si>
    <t xml:space="preserve">SUN TV FUTURES LTD </t>
  </si>
  <si>
    <t>TATAGLOBAL FUTURES</t>
  </si>
  <si>
    <t xml:space="preserve">ASIAN PAINTS FUTURES </t>
  </si>
  <si>
    <t xml:space="preserve">TCS FUTURES </t>
  </si>
  <si>
    <t xml:space="preserve">MARUTI FUTURES </t>
  </si>
  <si>
    <t xml:space="preserve">WOCKPHARMA FUTURES </t>
  </si>
  <si>
    <t>IBULHSGFIN FUTURES</t>
  </si>
  <si>
    <t xml:space="preserve">PETRONET FUTURES </t>
  </si>
  <si>
    <t>LT FUTURES</t>
  </si>
  <si>
    <t>CADILAHC FUTURES</t>
  </si>
  <si>
    <t>BHARATFIN FUTURES</t>
  </si>
  <si>
    <t>GRASIM FUTURES</t>
  </si>
  <si>
    <t>CENTURYTEX FUTURES</t>
  </si>
  <si>
    <t>KSCL FUTURES</t>
  </si>
  <si>
    <t>PFC</t>
  </si>
  <si>
    <t>CROMPTONGREAV</t>
  </si>
  <si>
    <t>FEDERAL BANK</t>
  </si>
  <si>
    <t>FEDRAL BANK</t>
  </si>
  <si>
    <t>MMFIN</t>
  </si>
  <si>
    <t>PCJWELLER</t>
  </si>
  <si>
    <t>TATAELXSI</t>
  </si>
  <si>
    <t>PCJEWELLERS</t>
  </si>
  <si>
    <t>APOLLOTYER</t>
  </si>
  <si>
    <t>VDEL</t>
  </si>
  <si>
    <t>TVSMOTOR</t>
  </si>
  <si>
    <t>CEAT LTD</t>
  </si>
  <si>
    <t>CG POWER</t>
  </si>
  <si>
    <t>YESBANK</t>
  </si>
  <si>
    <t>RELIANCE</t>
  </si>
  <si>
    <t>SAIL</t>
  </si>
  <si>
    <t>POWERGRID</t>
  </si>
  <si>
    <t>RDEL</t>
  </si>
  <si>
    <t>TORNTPOWER</t>
  </si>
  <si>
    <t>MANAPPURAM</t>
  </si>
  <si>
    <t>TATAGLOBAL</t>
  </si>
  <si>
    <t>CHENNPETRO</t>
  </si>
  <si>
    <t>RELCAPITAL</t>
  </si>
  <si>
    <t>SREINFRA</t>
  </si>
  <si>
    <t>VGUARD</t>
  </si>
  <si>
    <t>IDFC BANK</t>
  </si>
  <si>
    <t>PIRAMAL</t>
  </si>
  <si>
    <t>M AND M FINANCE</t>
  </si>
  <si>
    <t>ASIANPAINT</t>
  </si>
  <si>
    <t>FORTIS</t>
  </si>
  <si>
    <t>INFY</t>
  </si>
  <si>
    <t>M&amp;M</t>
  </si>
  <si>
    <t>-</t>
  </si>
  <si>
    <t xml:space="preserve">M&amp;MFIN </t>
  </si>
  <si>
    <t xml:space="preserve">AUROPHARMA </t>
  </si>
  <si>
    <t xml:space="preserve">BAJFINSERV  </t>
  </si>
  <si>
    <t>BALKRISHIND</t>
  </si>
  <si>
    <t>ONGC</t>
  </si>
  <si>
    <t xml:space="preserve">LICHSGFIN  </t>
  </si>
  <si>
    <t xml:space="preserve">APOLLOHOSP  </t>
  </si>
  <si>
    <t>KOTAKBANK(HOLD)</t>
  </si>
  <si>
    <t>BAJAJFINSV (FSP)</t>
  </si>
  <si>
    <t>KPIT(FSP)</t>
  </si>
  <si>
    <t>CHOLAFIN</t>
  </si>
  <si>
    <t>BALKRISHIND (SPR)</t>
  </si>
  <si>
    <t>JUSTDAIL</t>
  </si>
  <si>
    <t xml:space="preserve"> BALKRISIND </t>
  </si>
  <si>
    <t xml:space="preserve"> BALKRISIND (FSP)</t>
  </si>
  <si>
    <t>ASIANPAINT(SPR)</t>
  </si>
  <si>
    <t>BAJAJAUTO</t>
  </si>
  <si>
    <t>DIVISLAB(SPR)</t>
  </si>
  <si>
    <t>BALKRISIND</t>
  </si>
  <si>
    <t>RBLBANK (SPL)</t>
  </si>
  <si>
    <t>BAJFINANCE  (SPL)</t>
  </si>
  <si>
    <t>NIITTECH  (SPL)</t>
  </si>
  <si>
    <t xml:space="preserve">LICHSGFIN (SPL) </t>
  </si>
  <si>
    <t>AUROPHARMA (SPL)</t>
  </si>
  <si>
    <t xml:space="preserve">DCBBANK (SPL) </t>
  </si>
  <si>
    <t xml:space="preserve">JUBLFOOD </t>
  </si>
  <si>
    <t>PVR</t>
  </si>
  <si>
    <t xml:space="preserve">CHOLAFIN </t>
  </si>
  <si>
    <t xml:space="preserve">M&amp;M </t>
  </si>
  <si>
    <t xml:space="preserve">PIDILITIND </t>
  </si>
  <si>
    <t xml:space="preserve">BIOCON </t>
  </si>
  <si>
    <t xml:space="preserve">WOCKPHARMA </t>
  </si>
  <si>
    <t xml:space="preserve">TITAN </t>
  </si>
  <si>
    <t xml:space="preserve">POWERGRID </t>
  </si>
  <si>
    <t>MRPL</t>
  </si>
  <si>
    <t xml:space="preserve">TATAELXSI </t>
  </si>
  <si>
    <t xml:space="preserve">INDIACEM </t>
  </si>
</sst>
</file>

<file path=xl/styles.xml><?xml version="1.0" encoding="utf-8"?>
<styleSheet xmlns="http://schemas.openxmlformats.org/spreadsheetml/2006/main">
  <numFmts count="6">
    <numFmt numFmtId="164" formatCode="d/mmm/yyyy;@"/>
    <numFmt numFmtId="165" formatCode="d\-mmm\-yyyy;@"/>
    <numFmt numFmtId="166" formatCode="dd\-mmm\-yyyy"/>
    <numFmt numFmtId="167" formatCode="[$-409]d\-mmm\-yyyy;@"/>
    <numFmt numFmtId="168" formatCode="[$-409]d\-mmm\-yy;@"/>
    <numFmt numFmtId="169" formatCode="0.0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6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55"/>
      </patternFill>
    </fill>
    <fill>
      <patternFill patternType="solid">
        <fgColor theme="4" tint="-0.249977111117893"/>
        <bgColor theme="9" tint="0.39994506668294322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117">
    <xf numFmtId="0" fontId="0" fillId="0" borderId="0" xfId="0"/>
    <xf numFmtId="169" fontId="3" fillId="0" borderId="11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4" fontId="5" fillId="5" borderId="0" xfId="1" applyNumberFormat="1" applyFont="1" applyFill="1" applyBorder="1"/>
    <xf numFmtId="0" fontId="5" fillId="5" borderId="0" xfId="1" applyFont="1" applyFill="1" applyBorder="1"/>
    <xf numFmtId="0" fontId="5" fillId="0" borderId="0" xfId="1" applyFont="1" applyBorder="1"/>
    <xf numFmtId="0" fontId="6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right"/>
    </xf>
    <xf numFmtId="2" fontId="6" fillId="5" borderId="0" xfId="1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right"/>
    </xf>
    <xf numFmtId="164" fontId="7" fillId="4" borderId="9" xfId="1" applyNumberFormat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/>
    </xf>
    <xf numFmtId="164" fontId="7" fillId="4" borderId="7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15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0" xfId="0" applyFont="1"/>
    <xf numFmtId="1" fontId="3" fillId="0" borderId="11" xfId="0" applyNumberFormat="1" applyFont="1" applyBorder="1" applyAlignment="1">
      <alignment horizontal="center"/>
    </xf>
    <xf numFmtId="167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1" xfId="5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5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" fontId="9" fillId="0" borderId="11" xfId="5" applyNumberFormat="1" applyFont="1" applyBorder="1" applyAlignment="1">
      <alignment horizontal="center" vertical="center"/>
    </xf>
    <xf numFmtId="2" fontId="4" fillId="0" borderId="11" xfId="5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/>
    <xf numFmtId="168" fontId="10" fillId="0" borderId="11" xfId="4" applyNumberFormat="1" applyFont="1" applyFill="1" applyBorder="1" applyAlignment="1" applyProtection="1">
      <alignment horizontal="center" vertical="center"/>
    </xf>
    <xf numFmtId="2" fontId="9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5" fillId="0" borderId="11" xfId="3" applyFont="1" applyFill="1" applyBorder="1" applyAlignment="1" applyProtection="1">
      <alignment horizontal="center" vertical="center"/>
    </xf>
    <xf numFmtId="2" fontId="5" fillId="0" borderId="11" xfId="3" applyNumberFormat="1" applyFont="1" applyFill="1" applyBorder="1" applyAlignment="1" applyProtection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1" xfId="4" applyNumberFormat="1" applyFont="1" applyBorder="1" applyAlignment="1">
      <alignment horizontal="center" vertical="center"/>
    </xf>
    <xf numFmtId="2" fontId="5" fillId="3" borderId="11" xfId="4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/>
    </xf>
    <xf numFmtId="2" fontId="11" fillId="3" borderId="11" xfId="0" applyNumberFormat="1" applyFont="1" applyFill="1" applyBorder="1" applyAlignment="1">
      <alignment horizontal="center" vertical="center"/>
    </xf>
    <xf numFmtId="166" fontId="5" fillId="0" borderId="11" xfId="4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1" xfId="0" applyFont="1" applyBorder="1"/>
    <xf numFmtId="165" fontId="9" fillId="0" borderId="11" xfId="0" applyNumberFormat="1" applyFont="1" applyBorder="1" applyAlignment="1">
      <alignment horizontal="center"/>
    </xf>
    <xf numFmtId="2" fontId="9" fillId="0" borderId="11" xfId="1" applyNumberFormat="1" applyFont="1" applyBorder="1" applyAlignment="1">
      <alignment horizontal="center" vertical="center"/>
    </xf>
    <xf numFmtId="2" fontId="9" fillId="3" borderId="11" xfId="1" applyNumberFormat="1" applyFont="1" applyFill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165" fontId="9" fillId="0" borderId="11" xfId="3" applyNumberFormat="1" applyFont="1" applyFill="1" applyBorder="1" applyAlignment="1" applyProtection="1">
      <alignment horizontal="center" vertical="center"/>
    </xf>
    <xf numFmtId="0" fontId="9" fillId="0" borderId="11" xfId="3" applyFont="1" applyFill="1" applyBorder="1" applyAlignment="1" applyProtection="1">
      <alignment horizontal="center"/>
    </xf>
    <xf numFmtId="2" fontId="9" fillId="0" borderId="11" xfId="3" applyNumberFormat="1" applyFont="1" applyFill="1" applyBorder="1" applyAlignment="1" applyProtection="1">
      <alignment horizontal="center"/>
    </xf>
    <xf numFmtId="166" fontId="9" fillId="0" borderId="11" xfId="4" applyNumberFormat="1" applyFont="1" applyFill="1" applyBorder="1" applyAlignment="1" applyProtection="1">
      <alignment horizontal="center" vertical="center"/>
    </xf>
    <xf numFmtId="2" fontId="9" fillId="0" borderId="11" xfId="1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2" fontId="11" fillId="0" borderId="0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/>
    </xf>
    <xf numFmtId="0" fontId="5" fillId="0" borderId="3" xfId="1" applyFont="1" applyBorder="1"/>
    <xf numFmtId="0" fontId="5" fillId="0" borderId="4" xfId="1" applyFont="1" applyBorder="1"/>
    <xf numFmtId="0" fontId="6" fillId="2" borderId="0" xfId="1" applyFont="1" applyFill="1" applyBorder="1" applyAlignment="1">
      <alignment horizontal="right" vertical="center"/>
    </xf>
    <xf numFmtId="2" fontId="6" fillId="2" borderId="0" xfId="1" applyNumberFormat="1" applyFont="1" applyFill="1" applyBorder="1" applyAlignment="1">
      <alignment horizontal="center" vertical="center"/>
    </xf>
    <xf numFmtId="164" fontId="5" fillId="0" borderId="5" xfId="1" applyNumberFormat="1" applyFont="1" applyBorder="1"/>
    <xf numFmtId="0" fontId="5" fillId="0" borderId="5" xfId="1" applyFont="1" applyBorder="1"/>
    <xf numFmtId="0" fontId="5" fillId="0" borderId="6" xfId="1" applyFont="1" applyBorder="1"/>
    <xf numFmtId="164" fontId="5" fillId="0" borderId="0" xfId="1" applyNumberFormat="1" applyFont="1" applyFill="1" applyBorder="1"/>
    <xf numFmtId="0" fontId="5" fillId="0" borderId="0" xfId="1" applyFont="1" applyFill="1" applyBorder="1"/>
    <xf numFmtId="164" fontId="5" fillId="0" borderId="0" xfId="1" applyNumberFormat="1" applyFont="1"/>
    <xf numFmtId="0" fontId="5" fillId="0" borderId="0" xfId="1" applyFont="1"/>
  </cellXfs>
  <cellStyles count="6">
    <cellStyle name="Excel Built-in Normal" xfId="1"/>
    <cellStyle name="Excel Built-in Normal 1" xfId="2"/>
    <cellStyle name="Excel Built-in Normal 4" xfId="4"/>
    <cellStyle name="Excel Built-in Normal 5" xfId="3"/>
    <cellStyle name="Normal" xfId="0" builtinId="0"/>
    <cellStyle name="Normal 2" xf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152400</xdr:rowOff>
    </xdr:from>
    <xdr:to>
      <xdr:col>1</xdr:col>
      <xdr:colOff>581025</xdr:colOff>
      <xdr:row>3</xdr:row>
      <xdr:rowOff>171450</xdr:rowOff>
    </xdr:to>
    <xdr:sp macro="" textlink="">
      <xdr:nvSpPr>
        <xdr:cNvPr id="1037" name="TextBox 1"/>
        <xdr:cNvSpPr>
          <a:spLocks noChangeArrowheads="1"/>
        </xdr:cNvSpPr>
      </xdr:nvSpPr>
      <xdr:spPr bwMode="auto">
        <a:xfrm>
          <a:off x="28575" y="533400"/>
          <a:ext cx="1581150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306916</xdr:colOff>
      <xdr:row>8</xdr:row>
      <xdr:rowOff>31750</xdr:rowOff>
    </xdr:to>
    <xdr:pic>
      <xdr:nvPicPr>
        <xdr:cNvPr id="5" name="Picture 4" descr="my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87583" cy="1640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43"/>
  <sheetViews>
    <sheetView tabSelected="1" zoomScale="90" zoomScaleNormal="90" workbookViewId="0">
      <selection activeCell="B15" sqref="B15"/>
    </sheetView>
  </sheetViews>
  <sheetFormatPr defaultRowHeight="15.75"/>
  <cols>
    <col min="1" max="1" width="18" style="115" customWidth="1"/>
    <col min="2" max="2" width="21.85546875" style="116" customWidth="1"/>
    <col min="3" max="3" width="13.5703125" style="116" customWidth="1"/>
    <col min="4" max="4" width="13.85546875" style="116" customWidth="1"/>
    <col min="5" max="5" width="14.7109375" style="116" customWidth="1"/>
    <col min="6" max="6" width="10.5703125" style="116" customWidth="1"/>
    <col min="7" max="7" width="10.28515625" style="116" customWidth="1"/>
    <col min="8" max="8" width="12.42578125" style="116" customWidth="1"/>
    <col min="9" max="9" width="12" style="116" customWidth="1"/>
    <col min="10" max="10" width="13.42578125" style="116" customWidth="1"/>
    <col min="11" max="11" width="9.140625" style="5"/>
    <col min="12" max="12" width="10.5703125" style="5" customWidth="1"/>
    <col min="13" max="16384" width="9.140625" style="5"/>
  </cols>
  <sheetData>
    <row r="1" spans="1:12">
      <c r="A1" s="3"/>
      <c r="B1" s="4"/>
      <c r="C1" s="4"/>
      <c r="D1" s="4"/>
      <c r="E1" s="4"/>
      <c r="F1" s="4"/>
      <c r="G1" s="4"/>
      <c r="H1" s="4"/>
      <c r="I1" s="4"/>
      <c r="J1" s="4"/>
    </row>
    <row r="2" spans="1:12">
      <c r="A2" s="3"/>
      <c r="B2" s="4"/>
      <c r="C2" s="4"/>
      <c r="D2" s="4"/>
      <c r="E2" s="4"/>
      <c r="F2" s="4"/>
      <c r="G2" s="4"/>
      <c r="H2" s="4"/>
      <c r="I2" s="4"/>
      <c r="J2" s="4"/>
    </row>
    <row r="3" spans="1:1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2">
      <c r="A4" s="3"/>
      <c r="B4" s="4"/>
      <c r="C4" s="4"/>
      <c r="D4" s="6" t="s">
        <v>39</v>
      </c>
      <c r="E4" s="6"/>
      <c r="F4" s="6"/>
      <c r="G4" s="6"/>
      <c r="H4" s="4"/>
      <c r="I4" s="4"/>
      <c r="J4" s="4"/>
    </row>
    <row r="5" spans="1:1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2">
      <c r="A6" s="8"/>
      <c r="B6" s="8"/>
      <c r="C6" s="8"/>
      <c r="D6" s="8"/>
      <c r="E6" s="8"/>
      <c r="F6" s="8"/>
      <c r="G6" s="8"/>
      <c r="H6" s="8"/>
      <c r="I6" s="8"/>
      <c r="J6" s="8"/>
    </row>
    <row r="7" spans="1:12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2">
      <c r="A8" s="11"/>
      <c r="B8" s="11"/>
      <c r="C8" s="11"/>
      <c r="D8" s="11"/>
      <c r="E8" s="11"/>
      <c r="F8" s="11"/>
      <c r="G8" s="11"/>
      <c r="H8" s="11"/>
      <c r="I8" s="11"/>
      <c r="J8" s="10"/>
    </row>
    <row r="9" spans="1:12" ht="16.5" thickBot="1">
      <c r="A9" s="12" t="s">
        <v>0</v>
      </c>
      <c r="B9" s="13" t="s">
        <v>40</v>
      </c>
      <c r="C9" s="13" t="s">
        <v>1</v>
      </c>
      <c r="D9" s="13" t="s">
        <v>2</v>
      </c>
      <c r="E9" s="13" t="s">
        <v>3</v>
      </c>
      <c r="F9" s="14" t="s">
        <v>4</v>
      </c>
      <c r="G9" s="14"/>
      <c r="H9" s="14" t="s">
        <v>5</v>
      </c>
      <c r="I9" s="14"/>
      <c r="J9" s="13" t="s">
        <v>6</v>
      </c>
    </row>
    <row r="10" spans="1:12" ht="14.25" customHeight="1" thickTop="1">
      <c r="A10" s="15"/>
      <c r="B10" s="16"/>
      <c r="C10" s="16"/>
      <c r="D10" s="16"/>
      <c r="E10" s="16"/>
      <c r="F10" s="17" t="s">
        <v>7</v>
      </c>
      <c r="G10" s="18" t="s">
        <v>8</v>
      </c>
      <c r="H10" s="18" t="s">
        <v>7</v>
      </c>
      <c r="I10" s="18" t="s">
        <v>8</v>
      </c>
      <c r="J10" s="16"/>
    </row>
    <row r="11" spans="1:12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2" s="23" customFormat="1">
      <c r="A12" s="19">
        <v>43301</v>
      </c>
      <c r="B12" s="20" t="s">
        <v>346</v>
      </c>
      <c r="C12" s="20">
        <v>125</v>
      </c>
      <c r="D12" s="20" t="s">
        <v>130</v>
      </c>
      <c r="E12" s="20">
        <v>6635</v>
      </c>
      <c r="F12" s="20">
        <v>6690</v>
      </c>
      <c r="G12" s="20">
        <v>6780</v>
      </c>
      <c r="H12" s="21">
        <f t="shared" ref="H12:H35" si="0">IF(D12="SHORT", E12-F12, F12-E12)*C12</f>
        <v>6875</v>
      </c>
      <c r="I12" s="21">
        <f t="shared" ref="I12:I31" si="1">IF(D12="SHORT",IF(G12="-","0",F12-G12),IF(D12="LONG",IF(G12="-","0",G12-F12)))*C12</f>
        <v>11250</v>
      </c>
      <c r="J12" s="22">
        <f>(H12+I12)</f>
        <v>18125</v>
      </c>
      <c r="K12" s="21"/>
      <c r="L12" s="22"/>
    </row>
    <row r="13" spans="1:12" s="23" customFormat="1">
      <c r="A13" s="19">
        <v>43300</v>
      </c>
      <c r="B13" s="20" t="s">
        <v>347</v>
      </c>
      <c r="C13" s="20">
        <v>800</v>
      </c>
      <c r="D13" s="20" t="s">
        <v>130</v>
      </c>
      <c r="E13" s="20">
        <v>1174</v>
      </c>
      <c r="F13" s="20">
        <v>1166</v>
      </c>
      <c r="G13" s="20" t="s">
        <v>343</v>
      </c>
      <c r="H13" s="21">
        <f t="shared" si="0"/>
        <v>-6400</v>
      </c>
      <c r="I13" s="21">
        <f t="shared" si="1"/>
        <v>0</v>
      </c>
      <c r="J13" s="22">
        <f t="shared" ref="J13:J31" si="2">(H13+I13)</f>
        <v>-6400</v>
      </c>
      <c r="K13" s="21"/>
      <c r="L13" s="22"/>
    </row>
    <row r="14" spans="1:12" s="23" customFormat="1">
      <c r="A14" s="19">
        <v>43299</v>
      </c>
      <c r="B14" s="20" t="s">
        <v>348</v>
      </c>
      <c r="C14" s="20">
        <v>3750</v>
      </c>
      <c r="D14" s="20" t="s">
        <v>130</v>
      </c>
      <c r="E14" s="20">
        <v>162.80000000000001</v>
      </c>
      <c r="F14" s="20">
        <v>161</v>
      </c>
      <c r="G14" s="20" t="s">
        <v>343</v>
      </c>
      <c r="H14" s="21">
        <f t="shared" si="0"/>
        <v>-6750.0000000000427</v>
      </c>
      <c r="I14" s="21">
        <f t="shared" si="1"/>
        <v>0</v>
      </c>
      <c r="J14" s="22">
        <f t="shared" si="2"/>
        <v>-6750.0000000000427</v>
      </c>
      <c r="K14" s="21"/>
      <c r="L14" s="22"/>
    </row>
    <row r="15" spans="1:12" s="23" customFormat="1">
      <c r="A15" s="19">
        <v>43298</v>
      </c>
      <c r="B15" s="20" t="s">
        <v>349</v>
      </c>
      <c r="C15" s="20">
        <v>1100</v>
      </c>
      <c r="D15" s="20" t="s">
        <v>130</v>
      </c>
      <c r="E15" s="20">
        <v>513.5</v>
      </c>
      <c r="F15" s="20">
        <v>519</v>
      </c>
      <c r="G15" s="20" t="s">
        <v>343</v>
      </c>
      <c r="H15" s="21">
        <f t="shared" si="0"/>
        <v>6050</v>
      </c>
      <c r="I15" s="21">
        <f t="shared" si="1"/>
        <v>0</v>
      </c>
      <c r="J15" s="22">
        <f t="shared" si="2"/>
        <v>6050</v>
      </c>
      <c r="K15" s="21"/>
      <c r="L15" s="22"/>
    </row>
    <row r="16" spans="1:12" s="23" customFormat="1">
      <c r="A16" s="19">
        <v>43297</v>
      </c>
      <c r="B16" s="20" t="s">
        <v>350</v>
      </c>
      <c r="C16" s="20">
        <v>800</v>
      </c>
      <c r="D16" s="20" t="s">
        <v>143</v>
      </c>
      <c r="E16" s="20">
        <v>944</v>
      </c>
      <c r="F16" s="20">
        <v>940</v>
      </c>
      <c r="G16" s="20" t="s">
        <v>343</v>
      </c>
      <c r="H16" s="21">
        <f t="shared" si="0"/>
        <v>3200</v>
      </c>
      <c r="I16" s="21">
        <f t="shared" si="1"/>
        <v>0</v>
      </c>
      <c r="J16" s="22">
        <f t="shared" si="2"/>
        <v>3200</v>
      </c>
      <c r="K16" s="21"/>
      <c r="L16" s="22"/>
    </row>
    <row r="17" spans="1:12" s="23" customFormat="1">
      <c r="A17" s="19">
        <v>43294</v>
      </c>
      <c r="B17" s="20" t="s">
        <v>351</v>
      </c>
      <c r="C17" s="20">
        <v>800</v>
      </c>
      <c r="D17" s="20" t="s">
        <v>130</v>
      </c>
      <c r="E17" s="20">
        <v>1410</v>
      </c>
      <c r="F17" s="20">
        <v>1418</v>
      </c>
      <c r="G17" s="20" t="s">
        <v>343</v>
      </c>
      <c r="H17" s="21">
        <f t="shared" si="0"/>
        <v>6400</v>
      </c>
      <c r="I17" s="21">
        <f t="shared" si="1"/>
        <v>0</v>
      </c>
      <c r="J17" s="22">
        <f t="shared" si="2"/>
        <v>6400</v>
      </c>
      <c r="K17" s="21"/>
      <c r="L17" s="22"/>
    </row>
    <row r="18" spans="1:12" s="23" customFormat="1">
      <c r="A18" s="19">
        <v>43294</v>
      </c>
      <c r="B18" s="20" t="s">
        <v>352</v>
      </c>
      <c r="C18" s="20">
        <v>125</v>
      </c>
      <c r="D18" s="20" t="s">
        <v>130</v>
      </c>
      <c r="E18" s="20">
        <v>6280</v>
      </c>
      <c r="F18" s="20">
        <v>6352</v>
      </c>
      <c r="G18" s="20" t="s">
        <v>343</v>
      </c>
      <c r="H18" s="21">
        <f t="shared" si="0"/>
        <v>9000</v>
      </c>
      <c r="I18" s="21">
        <f t="shared" si="1"/>
        <v>0</v>
      </c>
      <c r="J18" s="22">
        <f t="shared" si="2"/>
        <v>9000</v>
      </c>
      <c r="K18" s="21"/>
      <c r="L18" s="22"/>
    </row>
    <row r="19" spans="1:12" s="23" customFormat="1">
      <c r="A19" s="19">
        <v>43293</v>
      </c>
      <c r="B19" s="20" t="s">
        <v>353</v>
      </c>
      <c r="C19" s="20">
        <v>4500</v>
      </c>
      <c r="D19" s="20" t="s">
        <v>130</v>
      </c>
      <c r="E19" s="20">
        <v>290</v>
      </c>
      <c r="F19" s="20">
        <v>296</v>
      </c>
      <c r="G19" s="20" t="s">
        <v>343</v>
      </c>
      <c r="H19" s="21">
        <f t="shared" si="0"/>
        <v>27000</v>
      </c>
      <c r="I19" s="21">
        <f t="shared" si="1"/>
        <v>0</v>
      </c>
      <c r="J19" s="22">
        <f t="shared" si="2"/>
        <v>27000</v>
      </c>
      <c r="K19" s="21"/>
      <c r="L19" s="22"/>
    </row>
    <row r="20" spans="1:12" s="23" customFormat="1">
      <c r="A20" s="19">
        <v>43293</v>
      </c>
      <c r="B20" s="20" t="s">
        <v>354</v>
      </c>
      <c r="C20" s="20">
        <v>500</v>
      </c>
      <c r="D20" s="20" t="s">
        <v>130</v>
      </c>
      <c r="E20" s="20">
        <v>1605</v>
      </c>
      <c r="F20" s="20">
        <v>1592</v>
      </c>
      <c r="G20" s="20" t="s">
        <v>343</v>
      </c>
      <c r="H20" s="21">
        <f t="shared" si="0"/>
        <v>-6500</v>
      </c>
      <c r="I20" s="21">
        <f t="shared" si="1"/>
        <v>0</v>
      </c>
      <c r="J20" s="22">
        <f t="shared" si="2"/>
        <v>-6500</v>
      </c>
      <c r="K20" s="21"/>
      <c r="L20" s="22"/>
    </row>
    <row r="21" spans="1:12" s="23" customFormat="1">
      <c r="A21" s="19">
        <v>43292</v>
      </c>
      <c r="B21" s="20" t="s">
        <v>260</v>
      </c>
      <c r="C21" s="20">
        <v>2750</v>
      </c>
      <c r="D21" s="20" t="s">
        <v>143</v>
      </c>
      <c r="E21" s="20">
        <v>267.5</v>
      </c>
      <c r="F21" s="20">
        <v>268</v>
      </c>
      <c r="G21" s="20" t="s">
        <v>343</v>
      </c>
      <c r="H21" s="21">
        <f t="shared" si="0"/>
        <v>-1375</v>
      </c>
      <c r="I21" s="21">
        <f t="shared" si="1"/>
        <v>0</v>
      </c>
      <c r="J21" s="22">
        <f t="shared" si="2"/>
        <v>-1375</v>
      </c>
      <c r="K21" s="21"/>
      <c r="L21" s="22"/>
    </row>
    <row r="22" spans="1:12" s="23" customFormat="1">
      <c r="A22" s="19">
        <v>43291</v>
      </c>
      <c r="B22" s="20" t="s">
        <v>355</v>
      </c>
      <c r="C22" s="20">
        <v>800</v>
      </c>
      <c r="D22" s="20" t="s">
        <v>130</v>
      </c>
      <c r="E22" s="20">
        <v>1245</v>
      </c>
      <c r="F22" s="20">
        <v>1252.5</v>
      </c>
      <c r="G22" s="20" t="s">
        <v>343</v>
      </c>
      <c r="H22" s="21">
        <f t="shared" si="0"/>
        <v>6000</v>
      </c>
      <c r="I22" s="21">
        <f t="shared" si="1"/>
        <v>0</v>
      </c>
      <c r="J22" s="22">
        <f t="shared" si="2"/>
        <v>6000</v>
      </c>
      <c r="K22" s="21"/>
      <c r="L22" s="22"/>
    </row>
    <row r="23" spans="1:12" s="23" customFormat="1">
      <c r="A23" s="19">
        <v>43290</v>
      </c>
      <c r="B23" s="20" t="s">
        <v>356</v>
      </c>
      <c r="C23" s="20">
        <v>1400</v>
      </c>
      <c r="D23" s="20" t="s">
        <v>130</v>
      </c>
      <c r="E23" s="20">
        <v>598</v>
      </c>
      <c r="F23" s="20">
        <v>603</v>
      </c>
      <c r="G23" s="20" t="s">
        <v>343</v>
      </c>
      <c r="H23" s="21">
        <f t="shared" si="0"/>
        <v>7000</v>
      </c>
      <c r="I23" s="21">
        <f t="shared" si="1"/>
        <v>0</v>
      </c>
      <c r="J23" s="22">
        <f t="shared" si="2"/>
        <v>7000</v>
      </c>
      <c r="K23" s="21"/>
      <c r="L23" s="22"/>
    </row>
    <row r="24" spans="1:12" s="23" customFormat="1">
      <c r="A24" s="19">
        <v>43287</v>
      </c>
      <c r="B24" s="20" t="s">
        <v>357</v>
      </c>
      <c r="C24" s="20">
        <v>800</v>
      </c>
      <c r="D24" s="20" t="s">
        <v>130</v>
      </c>
      <c r="E24" s="20">
        <v>1202</v>
      </c>
      <c r="F24" s="20">
        <v>1210</v>
      </c>
      <c r="G24" s="20">
        <v>1225</v>
      </c>
      <c r="H24" s="21">
        <f t="shared" si="0"/>
        <v>6400</v>
      </c>
      <c r="I24" s="21">
        <f t="shared" si="1"/>
        <v>12000</v>
      </c>
      <c r="J24" s="22">
        <f t="shared" si="2"/>
        <v>18400</v>
      </c>
      <c r="K24" s="21"/>
      <c r="L24" s="22"/>
    </row>
    <row r="25" spans="1:12" s="23" customFormat="1">
      <c r="A25" s="19">
        <v>43287</v>
      </c>
      <c r="B25" s="20" t="s">
        <v>358</v>
      </c>
      <c r="C25" s="20">
        <v>800</v>
      </c>
      <c r="D25" s="20" t="s">
        <v>130</v>
      </c>
      <c r="E25" s="20">
        <v>1221</v>
      </c>
      <c r="F25" s="20">
        <v>1228</v>
      </c>
      <c r="G25" s="20" t="s">
        <v>343</v>
      </c>
      <c r="H25" s="21">
        <f t="shared" si="0"/>
        <v>5600</v>
      </c>
      <c r="I25" s="21">
        <f t="shared" si="1"/>
        <v>0</v>
      </c>
      <c r="J25" s="22">
        <f t="shared" si="2"/>
        <v>5600</v>
      </c>
      <c r="K25" s="21"/>
      <c r="L25" s="22"/>
    </row>
    <row r="26" spans="1:12" s="23" customFormat="1">
      <c r="A26" s="19">
        <v>43286</v>
      </c>
      <c r="B26" s="20" t="s">
        <v>359</v>
      </c>
      <c r="C26" s="20">
        <v>600</v>
      </c>
      <c r="D26" s="20" t="s">
        <v>130</v>
      </c>
      <c r="E26" s="20">
        <v>1320</v>
      </c>
      <c r="F26" s="20">
        <v>1331</v>
      </c>
      <c r="G26" s="20" t="s">
        <v>343</v>
      </c>
      <c r="H26" s="21">
        <f t="shared" si="0"/>
        <v>6600</v>
      </c>
      <c r="I26" s="21">
        <f t="shared" si="1"/>
        <v>0</v>
      </c>
      <c r="J26" s="22">
        <f t="shared" si="2"/>
        <v>6600</v>
      </c>
      <c r="K26" s="21"/>
      <c r="L26" s="22"/>
    </row>
    <row r="27" spans="1:12" s="23" customFormat="1">
      <c r="A27" s="19">
        <v>43286</v>
      </c>
      <c r="B27" s="20" t="s">
        <v>102</v>
      </c>
      <c r="C27" s="20">
        <v>550</v>
      </c>
      <c r="D27" s="20" t="s">
        <v>130</v>
      </c>
      <c r="E27" s="20">
        <v>912</v>
      </c>
      <c r="F27" s="20">
        <v>922</v>
      </c>
      <c r="G27" s="20" t="s">
        <v>343</v>
      </c>
      <c r="H27" s="21">
        <f t="shared" si="0"/>
        <v>5500</v>
      </c>
      <c r="I27" s="21">
        <f t="shared" si="1"/>
        <v>0</v>
      </c>
      <c r="J27" s="22">
        <f t="shared" si="2"/>
        <v>5500</v>
      </c>
      <c r="K27" s="21"/>
      <c r="L27" s="22"/>
    </row>
    <row r="28" spans="1:12" s="23" customFormat="1">
      <c r="A28" s="19">
        <v>43285</v>
      </c>
      <c r="B28" s="20" t="s">
        <v>360</v>
      </c>
      <c r="C28" s="20">
        <v>250</v>
      </c>
      <c r="D28" s="20" t="s">
        <v>130</v>
      </c>
      <c r="E28" s="20">
        <v>2885</v>
      </c>
      <c r="F28" s="20">
        <v>2910</v>
      </c>
      <c r="G28" s="20">
        <v>2935</v>
      </c>
      <c r="H28" s="21">
        <f t="shared" si="0"/>
        <v>6250</v>
      </c>
      <c r="I28" s="21">
        <f t="shared" si="1"/>
        <v>6250</v>
      </c>
      <c r="J28" s="22">
        <f t="shared" si="2"/>
        <v>12500</v>
      </c>
      <c r="K28" s="21"/>
      <c r="L28" s="22"/>
    </row>
    <row r="29" spans="1:12" s="23" customFormat="1">
      <c r="A29" s="19">
        <v>43284</v>
      </c>
      <c r="B29" s="20" t="s">
        <v>361</v>
      </c>
      <c r="C29" s="20">
        <v>1000</v>
      </c>
      <c r="D29" s="20" t="s">
        <v>130</v>
      </c>
      <c r="E29" s="20">
        <v>1092</v>
      </c>
      <c r="F29" s="20">
        <v>1098</v>
      </c>
      <c r="G29" s="20" t="s">
        <v>343</v>
      </c>
      <c r="H29" s="21">
        <f t="shared" si="0"/>
        <v>6000</v>
      </c>
      <c r="I29" s="21">
        <f t="shared" si="1"/>
        <v>0</v>
      </c>
      <c r="J29" s="22">
        <f t="shared" si="2"/>
        <v>6000</v>
      </c>
      <c r="K29" s="21"/>
      <c r="L29" s="22"/>
    </row>
    <row r="30" spans="1:12" s="23" customFormat="1">
      <c r="A30" s="19">
        <v>43284</v>
      </c>
      <c r="B30" s="20" t="s">
        <v>345</v>
      </c>
      <c r="C30" s="20">
        <v>800</v>
      </c>
      <c r="D30" s="20" t="s">
        <v>130</v>
      </c>
      <c r="E30" s="20">
        <v>626.5</v>
      </c>
      <c r="F30" s="20">
        <v>633</v>
      </c>
      <c r="G30" s="20" t="s">
        <v>343</v>
      </c>
      <c r="H30" s="21">
        <f t="shared" si="0"/>
        <v>5200</v>
      </c>
      <c r="I30" s="21">
        <f t="shared" si="1"/>
        <v>0</v>
      </c>
      <c r="J30" s="22">
        <f t="shared" si="2"/>
        <v>5200</v>
      </c>
      <c r="K30" s="21"/>
      <c r="L30" s="22"/>
    </row>
    <row r="31" spans="1:12" s="23" customFormat="1">
      <c r="A31" s="19">
        <v>43283</v>
      </c>
      <c r="B31" s="20" t="s">
        <v>76</v>
      </c>
      <c r="C31" s="20">
        <v>500</v>
      </c>
      <c r="D31" s="20" t="s">
        <v>130</v>
      </c>
      <c r="E31" s="20">
        <v>1056</v>
      </c>
      <c r="F31" s="20">
        <v>1065</v>
      </c>
      <c r="G31" s="20" t="s">
        <v>343</v>
      </c>
      <c r="H31" s="21">
        <f t="shared" si="0"/>
        <v>4500</v>
      </c>
      <c r="I31" s="21">
        <f t="shared" si="1"/>
        <v>0</v>
      </c>
      <c r="J31" s="22">
        <f t="shared" si="2"/>
        <v>4500</v>
      </c>
      <c r="K31" s="21"/>
      <c r="L31" s="22"/>
    </row>
    <row r="32" spans="1:12" s="23" customFormat="1">
      <c r="A32" s="19">
        <v>43280</v>
      </c>
      <c r="B32" s="20" t="s">
        <v>362</v>
      </c>
      <c r="C32" s="20">
        <v>800</v>
      </c>
      <c r="D32" s="20" t="s">
        <v>130</v>
      </c>
      <c r="E32" s="20">
        <v>1038</v>
      </c>
      <c r="F32" s="20">
        <v>1031.5</v>
      </c>
      <c r="G32" s="20">
        <v>0</v>
      </c>
      <c r="H32" s="21">
        <f t="shared" si="0"/>
        <v>-5200</v>
      </c>
      <c r="I32" s="21">
        <v>0</v>
      </c>
      <c r="J32" s="24">
        <f>(H32+I32)</f>
        <v>-5200</v>
      </c>
      <c r="K32" s="2"/>
      <c r="L32" s="5"/>
    </row>
    <row r="33" spans="1:12" s="23" customFormat="1">
      <c r="A33" s="19">
        <v>43279</v>
      </c>
      <c r="B33" s="20" t="s">
        <v>15</v>
      </c>
      <c r="C33" s="20">
        <v>2000</v>
      </c>
      <c r="D33" s="20" t="s">
        <v>130</v>
      </c>
      <c r="E33" s="20">
        <v>395.5</v>
      </c>
      <c r="F33" s="20">
        <v>393</v>
      </c>
      <c r="G33" s="20">
        <v>0</v>
      </c>
      <c r="H33" s="21">
        <f t="shared" si="0"/>
        <v>-5000</v>
      </c>
      <c r="I33" s="21">
        <v>0</v>
      </c>
      <c r="J33" s="24">
        <f t="shared" ref="J33:J35" si="3">(H33+I33)</f>
        <v>-5000</v>
      </c>
      <c r="K33" s="2"/>
      <c r="L33" s="5"/>
    </row>
    <row r="34" spans="1:12" s="23" customFormat="1">
      <c r="A34" s="19">
        <v>43277</v>
      </c>
      <c r="B34" s="20" t="s">
        <v>363</v>
      </c>
      <c r="C34" s="20">
        <v>1000</v>
      </c>
      <c r="D34" s="20" t="s">
        <v>130</v>
      </c>
      <c r="E34" s="20">
        <v>564.5</v>
      </c>
      <c r="F34" s="20">
        <v>560</v>
      </c>
      <c r="G34" s="20">
        <v>0</v>
      </c>
      <c r="H34" s="21">
        <f t="shared" si="0"/>
        <v>-4500</v>
      </c>
      <c r="I34" s="21">
        <v>0</v>
      </c>
      <c r="J34" s="24">
        <f t="shared" si="3"/>
        <v>-4500</v>
      </c>
      <c r="K34" s="2"/>
      <c r="L34" s="5"/>
    </row>
    <row r="35" spans="1:12" s="23" customFormat="1">
      <c r="A35" s="19">
        <v>43276</v>
      </c>
      <c r="B35" s="20" t="s">
        <v>364</v>
      </c>
      <c r="C35" s="20">
        <v>500</v>
      </c>
      <c r="D35" s="20" t="s">
        <v>130</v>
      </c>
      <c r="E35" s="20">
        <v>2362</v>
      </c>
      <c r="F35" s="20">
        <v>2380</v>
      </c>
      <c r="G35" s="20">
        <v>0</v>
      </c>
      <c r="H35" s="21">
        <f t="shared" si="0"/>
        <v>9000</v>
      </c>
      <c r="I35" s="21">
        <v>0</v>
      </c>
      <c r="J35" s="24">
        <f t="shared" si="3"/>
        <v>9000</v>
      </c>
      <c r="K35" s="2"/>
      <c r="L35" s="5"/>
    </row>
    <row r="36" spans="1:12" s="23" customFormat="1">
      <c r="A36" s="25">
        <v>43272</v>
      </c>
      <c r="B36" s="26" t="s">
        <v>370</v>
      </c>
      <c r="C36" s="26">
        <v>400</v>
      </c>
      <c r="D36" s="26" t="s">
        <v>130</v>
      </c>
      <c r="E36" s="27">
        <v>1365</v>
      </c>
      <c r="F36" s="27">
        <v>1380</v>
      </c>
      <c r="G36" s="28">
        <v>0</v>
      </c>
      <c r="H36" s="29">
        <f>(F36-E36)*C36</f>
        <v>6000</v>
      </c>
      <c r="I36" s="29">
        <v>0</v>
      </c>
      <c r="J36" s="29">
        <f>+I36+H36</f>
        <v>6000</v>
      </c>
      <c r="K36" s="2"/>
      <c r="L36" s="5"/>
    </row>
    <row r="37" spans="1:12" s="23" customFormat="1">
      <c r="A37" s="25">
        <v>43272</v>
      </c>
      <c r="B37" s="26" t="s">
        <v>341</v>
      </c>
      <c r="C37" s="26">
        <v>600</v>
      </c>
      <c r="D37" s="26" t="s">
        <v>130</v>
      </c>
      <c r="E37" s="27">
        <v>1248</v>
      </c>
      <c r="F37" s="27">
        <v>1255</v>
      </c>
      <c r="G37" s="28">
        <v>0</v>
      </c>
      <c r="H37" s="29">
        <f>(F37-E37)*C37</f>
        <v>4200</v>
      </c>
      <c r="I37" s="29">
        <v>0</v>
      </c>
      <c r="J37" s="29">
        <f>+I37+H37</f>
        <v>4200</v>
      </c>
      <c r="K37" s="2"/>
      <c r="L37" s="5"/>
    </row>
    <row r="38" spans="1:12" s="23" customFormat="1">
      <c r="A38" s="25">
        <v>43271</v>
      </c>
      <c r="B38" s="26" t="s">
        <v>371</v>
      </c>
      <c r="C38" s="26">
        <v>500</v>
      </c>
      <c r="D38" s="26" t="s">
        <v>130</v>
      </c>
      <c r="E38" s="27">
        <v>1630</v>
      </c>
      <c r="F38" s="27">
        <v>1642</v>
      </c>
      <c r="G38" s="28">
        <v>0</v>
      </c>
      <c r="H38" s="29">
        <f>(F38-E38)*C38</f>
        <v>6000</v>
      </c>
      <c r="I38" s="29">
        <v>0</v>
      </c>
      <c r="J38" s="29">
        <f>+I38+H38</f>
        <v>6000</v>
      </c>
      <c r="K38" s="2"/>
      <c r="L38" s="5"/>
    </row>
    <row r="39" spans="1:12" s="23" customFormat="1">
      <c r="A39" s="25">
        <v>43271</v>
      </c>
      <c r="B39" s="26" t="s">
        <v>45</v>
      </c>
      <c r="C39" s="26">
        <v>250</v>
      </c>
      <c r="D39" s="26" t="s">
        <v>130</v>
      </c>
      <c r="E39" s="27">
        <v>2765</v>
      </c>
      <c r="F39" s="27">
        <v>2790</v>
      </c>
      <c r="G39" s="28">
        <v>0</v>
      </c>
      <c r="H39" s="29">
        <f>(F39-E39)*C39</f>
        <v>6250</v>
      </c>
      <c r="I39" s="29">
        <v>0</v>
      </c>
      <c r="J39" s="29">
        <f>+I39+H39</f>
        <v>6250</v>
      </c>
      <c r="K39" s="2"/>
      <c r="L39" s="5"/>
    </row>
    <row r="40" spans="1:12" s="23" customFormat="1">
      <c r="A40" s="25">
        <v>43269</v>
      </c>
      <c r="B40" s="26" t="s">
        <v>372</v>
      </c>
      <c r="C40" s="26">
        <v>1000</v>
      </c>
      <c r="D40" s="26" t="s">
        <v>130</v>
      </c>
      <c r="E40" s="27">
        <v>915</v>
      </c>
      <c r="F40" s="27">
        <v>921</v>
      </c>
      <c r="G40" s="28">
        <v>0</v>
      </c>
      <c r="H40" s="29">
        <f t="shared" ref="H40:H41" si="4">(F40-E40)*C40</f>
        <v>6000</v>
      </c>
      <c r="I40" s="29">
        <v>0</v>
      </c>
      <c r="J40" s="29">
        <f t="shared" ref="J40:J41" si="5">+I40+H40</f>
        <v>6000</v>
      </c>
      <c r="K40" s="2"/>
      <c r="L40" s="5"/>
    </row>
    <row r="41" spans="1:12" s="23" customFormat="1">
      <c r="A41" s="25">
        <v>43269</v>
      </c>
      <c r="B41" s="26" t="s">
        <v>373</v>
      </c>
      <c r="C41" s="26">
        <v>1000</v>
      </c>
      <c r="D41" s="26" t="s">
        <v>130</v>
      </c>
      <c r="E41" s="27">
        <v>1084</v>
      </c>
      <c r="F41" s="27">
        <v>1090</v>
      </c>
      <c r="G41" s="28">
        <v>0</v>
      </c>
      <c r="H41" s="29">
        <f t="shared" si="4"/>
        <v>6000</v>
      </c>
      <c r="I41" s="29">
        <v>0</v>
      </c>
      <c r="J41" s="29">
        <f t="shared" si="5"/>
        <v>6000</v>
      </c>
      <c r="K41" s="2"/>
      <c r="L41" s="5"/>
    </row>
    <row r="42" spans="1:12" s="23" customFormat="1">
      <c r="A42" s="30">
        <v>43266</v>
      </c>
      <c r="B42" s="31" t="s">
        <v>374</v>
      </c>
      <c r="C42" s="31">
        <v>900</v>
      </c>
      <c r="D42" s="31" t="s">
        <v>130</v>
      </c>
      <c r="E42" s="32">
        <v>620</v>
      </c>
      <c r="F42" s="32">
        <v>627</v>
      </c>
      <c r="G42" s="33">
        <v>0</v>
      </c>
      <c r="H42" s="34">
        <f>(F42-E42)*C42</f>
        <v>6300</v>
      </c>
      <c r="I42" s="34">
        <v>0</v>
      </c>
      <c r="J42" s="29">
        <f>+I42+H42</f>
        <v>6300</v>
      </c>
      <c r="K42" s="2"/>
      <c r="L42" s="5"/>
    </row>
    <row r="43" spans="1:12" s="23" customFormat="1">
      <c r="A43" s="30">
        <v>43266</v>
      </c>
      <c r="B43" s="31" t="s">
        <v>375</v>
      </c>
      <c r="C43" s="31">
        <v>900</v>
      </c>
      <c r="D43" s="35" t="s">
        <v>143</v>
      </c>
      <c r="E43" s="33">
        <v>740</v>
      </c>
      <c r="F43" s="33">
        <v>733</v>
      </c>
      <c r="G43" s="33">
        <v>0</v>
      </c>
      <c r="H43" s="36">
        <f>(E43-F43)*C43</f>
        <v>6300</v>
      </c>
      <c r="I43" s="36">
        <v>0</v>
      </c>
      <c r="J43" s="29">
        <f>+I43+H43</f>
        <v>6300</v>
      </c>
      <c r="K43" s="2"/>
      <c r="L43" s="5"/>
    </row>
    <row r="44" spans="1:12" s="23" customFormat="1">
      <c r="A44" s="30">
        <v>43266</v>
      </c>
      <c r="B44" s="31" t="s">
        <v>376</v>
      </c>
      <c r="C44" s="31">
        <v>750</v>
      </c>
      <c r="D44" s="31" t="s">
        <v>130</v>
      </c>
      <c r="E44" s="32">
        <v>910</v>
      </c>
      <c r="F44" s="32">
        <v>901</v>
      </c>
      <c r="G44" s="33">
        <v>0</v>
      </c>
      <c r="H44" s="34">
        <f>(F44-E44)*C44</f>
        <v>-6750</v>
      </c>
      <c r="I44" s="34">
        <v>0</v>
      </c>
      <c r="J44" s="37">
        <f>+I44+H44</f>
        <v>-6750</v>
      </c>
      <c r="K44" s="2"/>
      <c r="L44" s="5"/>
    </row>
    <row r="45" spans="1:12" s="23" customFormat="1">
      <c r="A45" s="25">
        <v>43265</v>
      </c>
      <c r="B45" s="26" t="s">
        <v>374</v>
      </c>
      <c r="C45" s="26">
        <v>900</v>
      </c>
      <c r="D45" s="26" t="s">
        <v>130</v>
      </c>
      <c r="E45" s="27">
        <v>615.5</v>
      </c>
      <c r="F45" s="27">
        <v>620</v>
      </c>
      <c r="G45" s="28">
        <v>0</v>
      </c>
      <c r="H45" s="29">
        <f t="shared" ref="H45" si="6">(F45-E45)*C45</f>
        <v>4050</v>
      </c>
      <c r="I45" s="29">
        <v>0</v>
      </c>
      <c r="J45" s="29">
        <f t="shared" ref="J45:J52" si="7">+I45+H45</f>
        <v>4050</v>
      </c>
      <c r="K45" s="2"/>
      <c r="L45" s="5"/>
    </row>
    <row r="46" spans="1:12" s="23" customFormat="1">
      <c r="A46" s="25">
        <v>43265</v>
      </c>
      <c r="B46" s="26" t="s">
        <v>345</v>
      </c>
      <c r="C46" s="26">
        <v>800</v>
      </c>
      <c r="D46" s="26" t="s">
        <v>130</v>
      </c>
      <c r="E46" s="27">
        <v>597</v>
      </c>
      <c r="F46" s="27">
        <v>605</v>
      </c>
      <c r="G46" s="28">
        <v>615</v>
      </c>
      <c r="H46" s="29">
        <f>(F46-E46)*C46</f>
        <v>6400</v>
      </c>
      <c r="I46" s="29">
        <f>(G46-F46)*C46</f>
        <v>8000</v>
      </c>
      <c r="J46" s="29">
        <f t="shared" si="7"/>
        <v>14400</v>
      </c>
      <c r="K46" s="2"/>
      <c r="L46" s="5"/>
    </row>
    <row r="47" spans="1:12" s="23" customFormat="1">
      <c r="A47" s="25">
        <v>43264</v>
      </c>
      <c r="B47" s="26" t="s">
        <v>377</v>
      </c>
      <c r="C47" s="26">
        <v>4000</v>
      </c>
      <c r="D47" s="26" t="s">
        <v>130</v>
      </c>
      <c r="E47" s="27">
        <v>196</v>
      </c>
      <c r="F47" s="27">
        <v>197.5</v>
      </c>
      <c r="G47" s="28">
        <v>0</v>
      </c>
      <c r="H47" s="29">
        <f t="shared" ref="H47:H48" si="8">(F47-E47)*C47</f>
        <v>6000</v>
      </c>
      <c r="I47" s="29">
        <v>0</v>
      </c>
      <c r="J47" s="29">
        <f t="shared" si="7"/>
        <v>6000</v>
      </c>
      <c r="K47" s="2"/>
      <c r="L47" s="5"/>
    </row>
    <row r="48" spans="1:12" s="23" customFormat="1">
      <c r="A48" s="25">
        <v>43264</v>
      </c>
      <c r="B48" s="26" t="s">
        <v>378</v>
      </c>
      <c r="C48" s="26">
        <v>4500</v>
      </c>
      <c r="D48" s="26" t="s">
        <v>130</v>
      </c>
      <c r="E48" s="27">
        <v>95</v>
      </c>
      <c r="F48" s="27">
        <v>93.5</v>
      </c>
      <c r="G48" s="28">
        <v>0</v>
      </c>
      <c r="H48" s="29">
        <f t="shared" si="8"/>
        <v>-6750</v>
      </c>
      <c r="I48" s="29">
        <v>0</v>
      </c>
      <c r="J48" s="37">
        <f t="shared" si="7"/>
        <v>-6750</v>
      </c>
      <c r="K48" s="2"/>
      <c r="L48" s="5"/>
    </row>
    <row r="49" spans="1:12" s="23" customFormat="1">
      <c r="A49" s="25">
        <v>43263</v>
      </c>
      <c r="B49" s="26" t="s">
        <v>379</v>
      </c>
      <c r="C49" s="26">
        <v>800</v>
      </c>
      <c r="D49" s="26" t="s">
        <v>130</v>
      </c>
      <c r="E49" s="27">
        <v>1269</v>
      </c>
      <c r="F49" s="27">
        <v>1277</v>
      </c>
      <c r="G49" s="28">
        <v>1287</v>
      </c>
      <c r="H49" s="29">
        <f>(F49-E49)*C49</f>
        <v>6400</v>
      </c>
      <c r="I49" s="29">
        <f>(G49-F49)*C49</f>
        <v>8000</v>
      </c>
      <c r="J49" s="29">
        <f t="shared" si="7"/>
        <v>14400</v>
      </c>
      <c r="K49" s="2"/>
      <c r="L49" s="5"/>
    </row>
    <row r="50" spans="1:12" s="23" customFormat="1">
      <c r="A50" s="25">
        <v>43263</v>
      </c>
      <c r="B50" s="26" t="s">
        <v>45</v>
      </c>
      <c r="C50" s="26">
        <v>250</v>
      </c>
      <c r="D50" s="26" t="s">
        <v>130</v>
      </c>
      <c r="E50" s="27">
        <v>2700</v>
      </c>
      <c r="F50" s="27">
        <v>2710</v>
      </c>
      <c r="G50" s="28">
        <v>0</v>
      </c>
      <c r="H50" s="29">
        <f t="shared" ref="H50:H52" si="9">(F50-E50)*C50</f>
        <v>2500</v>
      </c>
      <c r="I50" s="29">
        <v>0</v>
      </c>
      <c r="J50" s="29">
        <f t="shared" si="7"/>
        <v>2500</v>
      </c>
      <c r="K50" s="2"/>
      <c r="L50" s="5"/>
    </row>
    <row r="51" spans="1:12" s="23" customFormat="1">
      <c r="A51" s="25">
        <v>43262</v>
      </c>
      <c r="B51" s="26" t="s">
        <v>380</v>
      </c>
      <c r="C51" s="26">
        <v>3500</v>
      </c>
      <c r="D51" s="26" t="s">
        <v>130</v>
      </c>
      <c r="E51" s="27">
        <v>120</v>
      </c>
      <c r="F51" s="27">
        <v>121.75</v>
      </c>
      <c r="G51" s="28">
        <v>0</v>
      </c>
      <c r="H51" s="29">
        <f t="shared" si="9"/>
        <v>6125</v>
      </c>
      <c r="I51" s="29">
        <v>0</v>
      </c>
      <c r="J51" s="29">
        <f t="shared" si="7"/>
        <v>6125</v>
      </c>
      <c r="K51" s="38"/>
      <c r="L51" s="39"/>
    </row>
    <row r="52" spans="1:12" s="23" customFormat="1">
      <c r="A52" s="25">
        <v>43262</v>
      </c>
      <c r="B52" s="26" t="s">
        <v>344</v>
      </c>
      <c r="C52" s="26">
        <v>1250</v>
      </c>
      <c r="D52" s="26" t="s">
        <v>130</v>
      </c>
      <c r="E52" s="27">
        <v>490</v>
      </c>
      <c r="F52" s="27">
        <v>494.75</v>
      </c>
      <c r="G52" s="28">
        <v>0</v>
      </c>
      <c r="H52" s="29">
        <f t="shared" si="9"/>
        <v>5937.5</v>
      </c>
      <c r="I52" s="29">
        <v>0</v>
      </c>
      <c r="J52" s="29">
        <f t="shared" si="7"/>
        <v>5937.5</v>
      </c>
      <c r="K52" s="38"/>
      <c r="L52" s="39"/>
    </row>
    <row r="53" spans="1:12" s="23" customFormat="1">
      <c r="A53" s="19">
        <v>43259</v>
      </c>
      <c r="B53" s="20" t="s">
        <v>365</v>
      </c>
      <c r="C53" s="20">
        <v>750</v>
      </c>
      <c r="D53" s="20" t="s">
        <v>130</v>
      </c>
      <c r="E53" s="20">
        <v>1090</v>
      </c>
      <c r="F53" s="20">
        <v>1080</v>
      </c>
      <c r="G53" s="20">
        <v>0</v>
      </c>
      <c r="H53" s="21">
        <f t="shared" ref="H53:H59" si="10">IF(D53="SHORT", E53-F53, F53-E53)*C53</f>
        <v>-7500</v>
      </c>
      <c r="I53" s="21">
        <v>0</v>
      </c>
      <c r="J53" s="24">
        <f t="shared" ref="J53:J59" si="11">(H53+I53)</f>
        <v>-7500</v>
      </c>
      <c r="K53" s="38"/>
      <c r="L53" s="39"/>
    </row>
    <row r="54" spans="1:12" s="23" customFormat="1">
      <c r="A54" s="19">
        <v>43258</v>
      </c>
      <c r="B54" s="20" t="s">
        <v>366</v>
      </c>
      <c r="C54" s="20">
        <v>1100</v>
      </c>
      <c r="D54" s="20" t="s">
        <v>130</v>
      </c>
      <c r="E54" s="20">
        <v>495</v>
      </c>
      <c r="F54" s="20">
        <v>491</v>
      </c>
      <c r="G54" s="20">
        <v>0</v>
      </c>
      <c r="H54" s="21">
        <f t="shared" si="10"/>
        <v>-4400</v>
      </c>
      <c r="I54" s="21">
        <v>0</v>
      </c>
      <c r="J54" s="24">
        <f t="shared" si="11"/>
        <v>-4400</v>
      </c>
      <c r="K54" s="38"/>
      <c r="L54" s="39"/>
    </row>
    <row r="55" spans="1:12" s="23" customFormat="1">
      <c r="A55" s="19">
        <v>43257</v>
      </c>
      <c r="B55" s="20" t="s">
        <v>367</v>
      </c>
      <c r="C55" s="20">
        <v>800</v>
      </c>
      <c r="D55" s="20" t="s">
        <v>130</v>
      </c>
      <c r="E55" s="20">
        <v>540</v>
      </c>
      <c r="F55" s="20">
        <v>545</v>
      </c>
      <c r="G55" s="20">
        <v>0</v>
      </c>
      <c r="H55" s="21">
        <f t="shared" si="10"/>
        <v>4000</v>
      </c>
      <c r="I55" s="21">
        <v>0</v>
      </c>
      <c r="J55" s="24">
        <f t="shared" si="11"/>
        <v>4000</v>
      </c>
      <c r="K55" s="38"/>
      <c r="L55" s="39"/>
    </row>
    <row r="56" spans="1:12" s="23" customFormat="1">
      <c r="A56" s="19">
        <v>43256</v>
      </c>
      <c r="B56" s="20" t="s">
        <v>368</v>
      </c>
      <c r="C56" s="20">
        <v>4500</v>
      </c>
      <c r="D56" s="20" t="s">
        <v>130</v>
      </c>
      <c r="E56" s="20">
        <v>178</v>
      </c>
      <c r="F56" s="20">
        <v>179</v>
      </c>
      <c r="G56" s="20">
        <v>0</v>
      </c>
      <c r="H56" s="21">
        <f t="shared" si="10"/>
        <v>4500</v>
      </c>
      <c r="I56" s="21">
        <v>0</v>
      </c>
      <c r="J56" s="24">
        <f t="shared" si="11"/>
        <v>4500</v>
      </c>
      <c r="K56" s="38"/>
      <c r="L56" s="39"/>
    </row>
    <row r="57" spans="1:12" s="23" customFormat="1">
      <c r="A57" s="19">
        <v>43256</v>
      </c>
      <c r="B57" s="20" t="s">
        <v>369</v>
      </c>
      <c r="C57" s="20">
        <v>250</v>
      </c>
      <c r="D57" s="20" t="s">
        <v>130</v>
      </c>
      <c r="E57" s="20">
        <v>2568</v>
      </c>
      <c r="F57" s="20">
        <v>2580</v>
      </c>
      <c r="G57" s="20">
        <v>0</v>
      </c>
      <c r="H57" s="21">
        <f t="shared" si="10"/>
        <v>3000</v>
      </c>
      <c r="I57" s="21">
        <v>0</v>
      </c>
      <c r="J57" s="24">
        <f t="shared" si="11"/>
        <v>3000</v>
      </c>
      <c r="K57" s="38"/>
      <c r="L57" s="39"/>
    </row>
    <row r="58" spans="1:12" s="23" customFormat="1">
      <c r="A58" s="19">
        <v>43255</v>
      </c>
      <c r="B58" s="20" t="s">
        <v>264</v>
      </c>
      <c r="C58" s="20">
        <v>1000</v>
      </c>
      <c r="D58" s="20" t="s">
        <v>130</v>
      </c>
      <c r="E58" s="20">
        <v>518.70000000000005</v>
      </c>
      <c r="F58" s="20">
        <v>522.70000000000005</v>
      </c>
      <c r="G58" s="20">
        <v>0</v>
      </c>
      <c r="H58" s="21">
        <f t="shared" si="10"/>
        <v>4000</v>
      </c>
      <c r="I58" s="21">
        <v>0</v>
      </c>
      <c r="J58" s="24">
        <f t="shared" si="11"/>
        <v>4000</v>
      </c>
      <c r="K58" s="38"/>
      <c r="L58" s="39"/>
    </row>
    <row r="59" spans="1:12" s="23" customFormat="1">
      <c r="A59" s="19">
        <v>43252</v>
      </c>
      <c r="B59" s="20" t="s">
        <v>342</v>
      </c>
      <c r="C59" s="20">
        <v>1000</v>
      </c>
      <c r="D59" s="20" t="s">
        <v>130</v>
      </c>
      <c r="E59" s="20">
        <v>921</v>
      </c>
      <c r="F59" s="20">
        <v>913</v>
      </c>
      <c r="G59" s="20">
        <v>0</v>
      </c>
      <c r="H59" s="21">
        <f t="shared" si="10"/>
        <v>-8000</v>
      </c>
      <c r="I59" s="21">
        <v>0</v>
      </c>
      <c r="J59" s="24">
        <f t="shared" si="11"/>
        <v>-8000</v>
      </c>
      <c r="K59" s="38"/>
      <c r="L59" s="39"/>
    </row>
    <row r="60" spans="1:12" ht="14.25" customHeight="1">
      <c r="A60" s="40">
        <v>42983</v>
      </c>
      <c r="B60" s="35" t="s">
        <v>222</v>
      </c>
      <c r="C60" s="35" t="s">
        <v>9</v>
      </c>
      <c r="D60" s="35">
        <v>10000</v>
      </c>
      <c r="E60" s="33">
        <v>70.5</v>
      </c>
      <c r="F60" s="33">
        <v>70.75</v>
      </c>
      <c r="G60" s="33">
        <v>0</v>
      </c>
      <c r="H60" s="41">
        <f t="shared" ref="H60:H91" si="12">IF(C60="BUY",(F60-E60)*D60,(E60-F60)*D60)</f>
        <v>2500</v>
      </c>
      <c r="I60" s="42" t="str">
        <f t="shared" ref="I60:I91" si="13">IF(G60=0,"0.00",IF(C60="BUY",(G60-F60)*D60,(F60-G60)*D60))</f>
        <v>0.00</v>
      </c>
      <c r="J60" s="1">
        <f t="shared" ref="J60:J76" si="14">SUM(H60:I60)</f>
        <v>2500</v>
      </c>
    </row>
    <row r="61" spans="1:12" ht="14.25" customHeight="1">
      <c r="A61" s="40">
        <v>42982</v>
      </c>
      <c r="B61" s="35" t="s">
        <v>213</v>
      </c>
      <c r="C61" s="35" t="s">
        <v>12</v>
      </c>
      <c r="D61" s="35">
        <v>6000</v>
      </c>
      <c r="E61" s="33">
        <v>163</v>
      </c>
      <c r="F61" s="33">
        <v>162.6</v>
      </c>
      <c r="G61" s="33">
        <v>162.19999999999999</v>
      </c>
      <c r="H61" s="41">
        <f t="shared" si="12"/>
        <v>2400.0000000000341</v>
      </c>
      <c r="I61" s="42">
        <f t="shared" si="13"/>
        <v>2400.0000000000341</v>
      </c>
      <c r="J61" s="1">
        <f t="shared" si="14"/>
        <v>4800.0000000000682</v>
      </c>
    </row>
    <row r="62" spans="1:12" ht="14.25" customHeight="1">
      <c r="A62" s="40">
        <v>42982</v>
      </c>
      <c r="B62" s="35" t="s">
        <v>10</v>
      </c>
      <c r="C62" s="35" t="s">
        <v>9</v>
      </c>
      <c r="D62" s="35">
        <v>9000</v>
      </c>
      <c r="E62" s="33">
        <v>98.05</v>
      </c>
      <c r="F62" s="33">
        <v>98.3</v>
      </c>
      <c r="G62" s="33">
        <v>98.55</v>
      </c>
      <c r="H62" s="41">
        <f t="shared" si="12"/>
        <v>2250</v>
      </c>
      <c r="I62" s="42">
        <f t="shared" si="13"/>
        <v>2250</v>
      </c>
      <c r="J62" s="1">
        <f t="shared" si="14"/>
        <v>4500</v>
      </c>
    </row>
    <row r="63" spans="1:12" ht="14.25" customHeight="1">
      <c r="A63" s="40">
        <v>42982</v>
      </c>
      <c r="B63" s="35" t="s">
        <v>313</v>
      </c>
      <c r="C63" s="35" t="s">
        <v>9</v>
      </c>
      <c r="D63" s="35">
        <v>11000</v>
      </c>
      <c r="E63" s="33">
        <v>112.5</v>
      </c>
      <c r="F63" s="33">
        <v>112.75</v>
      </c>
      <c r="G63" s="33">
        <v>113</v>
      </c>
      <c r="H63" s="41">
        <f t="shared" si="12"/>
        <v>2750</v>
      </c>
      <c r="I63" s="42">
        <f t="shared" si="13"/>
        <v>2750</v>
      </c>
      <c r="J63" s="1">
        <f t="shared" si="14"/>
        <v>5500</v>
      </c>
    </row>
    <row r="64" spans="1:12" ht="14.25" customHeight="1">
      <c r="A64" s="40">
        <v>42982</v>
      </c>
      <c r="B64" s="35" t="s">
        <v>332</v>
      </c>
      <c r="C64" s="35" t="s">
        <v>9</v>
      </c>
      <c r="D64" s="35">
        <v>1500</v>
      </c>
      <c r="E64" s="33">
        <v>467.5</v>
      </c>
      <c r="F64" s="33">
        <v>469.1</v>
      </c>
      <c r="G64" s="33">
        <v>0</v>
      </c>
      <c r="H64" s="41">
        <f t="shared" si="12"/>
        <v>2400.0000000000341</v>
      </c>
      <c r="I64" s="42" t="str">
        <f t="shared" si="13"/>
        <v>0.00</v>
      </c>
      <c r="J64" s="1">
        <f t="shared" si="14"/>
        <v>2400.0000000000341</v>
      </c>
    </row>
    <row r="65" spans="1:10" ht="14.25" customHeight="1">
      <c r="A65" s="40">
        <v>42979</v>
      </c>
      <c r="B65" s="35" t="s">
        <v>253</v>
      </c>
      <c r="C65" s="35" t="s">
        <v>9</v>
      </c>
      <c r="D65" s="35">
        <v>10000</v>
      </c>
      <c r="E65" s="33">
        <v>242.3</v>
      </c>
      <c r="F65" s="33">
        <v>242.55</v>
      </c>
      <c r="G65" s="33">
        <v>242.8</v>
      </c>
      <c r="H65" s="41">
        <f t="shared" si="12"/>
        <v>2500</v>
      </c>
      <c r="I65" s="42">
        <f t="shared" si="13"/>
        <v>2500</v>
      </c>
      <c r="J65" s="1">
        <f t="shared" si="14"/>
        <v>5000</v>
      </c>
    </row>
    <row r="66" spans="1:10" ht="14.25" customHeight="1">
      <c r="A66" s="40">
        <v>42979</v>
      </c>
      <c r="B66" s="35" t="s">
        <v>10</v>
      </c>
      <c r="C66" s="35" t="s">
        <v>9</v>
      </c>
      <c r="D66" s="35">
        <v>9000</v>
      </c>
      <c r="E66" s="33">
        <v>99.6</v>
      </c>
      <c r="F66" s="33">
        <v>99.85</v>
      </c>
      <c r="G66" s="33">
        <v>0</v>
      </c>
      <c r="H66" s="41">
        <f t="shared" si="12"/>
        <v>2250</v>
      </c>
      <c r="I66" s="42" t="str">
        <f t="shared" si="13"/>
        <v>0.00</v>
      </c>
      <c r="J66" s="1">
        <f t="shared" si="14"/>
        <v>2250</v>
      </c>
    </row>
    <row r="67" spans="1:10" ht="14.25" customHeight="1">
      <c r="A67" s="40">
        <v>42979</v>
      </c>
      <c r="B67" s="35" t="s">
        <v>179</v>
      </c>
      <c r="C67" s="35" t="s">
        <v>9</v>
      </c>
      <c r="D67" s="35">
        <v>4500</v>
      </c>
      <c r="E67" s="33">
        <v>203</v>
      </c>
      <c r="F67" s="33">
        <v>203.4</v>
      </c>
      <c r="G67" s="33">
        <v>0</v>
      </c>
      <c r="H67" s="41">
        <f t="shared" si="12"/>
        <v>1800.0000000000255</v>
      </c>
      <c r="I67" s="42" t="str">
        <f t="shared" si="13"/>
        <v>0.00</v>
      </c>
      <c r="J67" s="1">
        <f t="shared" si="14"/>
        <v>1800.0000000000255</v>
      </c>
    </row>
    <row r="68" spans="1:10" ht="14.25" customHeight="1">
      <c r="A68" s="40">
        <v>42979</v>
      </c>
      <c r="B68" s="35" t="s">
        <v>102</v>
      </c>
      <c r="C68" s="35" t="s">
        <v>9</v>
      </c>
      <c r="D68" s="35">
        <v>1100</v>
      </c>
      <c r="E68" s="33">
        <v>1043.4000000000001</v>
      </c>
      <c r="F68" s="33">
        <v>1044.25</v>
      </c>
      <c r="G68" s="33">
        <v>0</v>
      </c>
      <c r="H68" s="41">
        <f t="shared" si="12"/>
        <v>934.99999999989996</v>
      </c>
      <c r="I68" s="42" t="str">
        <f t="shared" si="13"/>
        <v>0.00</v>
      </c>
      <c r="J68" s="1">
        <f t="shared" si="14"/>
        <v>934.99999999989996</v>
      </c>
    </row>
    <row r="69" spans="1:10" ht="14.25" customHeight="1">
      <c r="A69" s="40">
        <v>42979</v>
      </c>
      <c r="B69" s="35" t="s">
        <v>321</v>
      </c>
      <c r="C69" s="35" t="s">
        <v>9</v>
      </c>
      <c r="D69" s="35">
        <v>2000</v>
      </c>
      <c r="E69" s="33">
        <v>613.4</v>
      </c>
      <c r="F69" s="33">
        <v>610.1</v>
      </c>
      <c r="G69" s="33">
        <v>0</v>
      </c>
      <c r="H69" s="41">
        <f t="shared" si="12"/>
        <v>-6599.9999999999091</v>
      </c>
      <c r="I69" s="42" t="str">
        <f t="shared" si="13"/>
        <v>0.00</v>
      </c>
      <c r="J69" s="1">
        <f t="shared" si="14"/>
        <v>-6599.9999999999091</v>
      </c>
    </row>
    <row r="70" spans="1:10" ht="14.25" customHeight="1">
      <c r="A70" s="40">
        <v>42978</v>
      </c>
      <c r="B70" s="35" t="s">
        <v>220</v>
      </c>
      <c r="C70" s="35" t="s">
        <v>9</v>
      </c>
      <c r="D70" s="35">
        <v>2500</v>
      </c>
      <c r="E70" s="33">
        <v>431.3</v>
      </c>
      <c r="F70" s="33">
        <v>432.3</v>
      </c>
      <c r="G70" s="33">
        <v>0</v>
      </c>
      <c r="H70" s="41">
        <f t="shared" si="12"/>
        <v>2500</v>
      </c>
      <c r="I70" s="42" t="str">
        <f t="shared" si="13"/>
        <v>0.00</v>
      </c>
      <c r="J70" s="1">
        <f t="shared" si="14"/>
        <v>2500</v>
      </c>
    </row>
    <row r="71" spans="1:10" ht="14.25" customHeight="1">
      <c r="A71" s="40">
        <v>42978</v>
      </c>
      <c r="B71" s="35" t="s">
        <v>213</v>
      </c>
      <c r="C71" s="35" t="s">
        <v>9</v>
      </c>
      <c r="D71" s="35">
        <v>6000</v>
      </c>
      <c r="E71" s="33">
        <v>168.25</v>
      </c>
      <c r="F71" s="33">
        <v>168.25</v>
      </c>
      <c r="G71" s="33">
        <v>0</v>
      </c>
      <c r="H71" s="41">
        <f t="shared" si="12"/>
        <v>0</v>
      </c>
      <c r="I71" s="42" t="str">
        <f t="shared" si="13"/>
        <v>0.00</v>
      </c>
      <c r="J71" s="1">
        <f t="shared" si="14"/>
        <v>0</v>
      </c>
    </row>
    <row r="72" spans="1:10" ht="14.25" customHeight="1">
      <c r="A72" s="40">
        <v>42977</v>
      </c>
      <c r="B72" s="35" t="s">
        <v>179</v>
      </c>
      <c r="C72" s="35" t="s">
        <v>9</v>
      </c>
      <c r="D72" s="35">
        <v>4500</v>
      </c>
      <c r="E72" s="33">
        <v>194.85</v>
      </c>
      <c r="F72" s="33">
        <v>195.45</v>
      </c>
      <c r="G72" s="33">
        <v>196.05</v>
      </c>
      <c r="H72" s="41">
        <f t="shared" si="12"/>
        <v>2699.9999999999745</v>
      </c>
      <c r="I72" s="42">
        <f t="shared" si="13"/>
        <v>2700.0000000001023</v>
      </c>
      <c r="J72" s="1">
        <f t="shared" si="14"/>
        <v>5400.0000000000764</v>
      </c>
    </row>
    <row r="73" spans="1:10" ht="14.25" customHeight="1">
      <c r="A73" s="40">
        <v>42977</v>
      </c>
      <c r="B73" s="35" t="s">
        <v>330</v>
      </c>
      <c r="C73" s="35" t="s">
        <v>9</v>
      </c>
      <c r="D73" s="35">
        <v>6000</v>
      </c>
      <c r="E73" s="33">
        <v>95.35</v>
      </c>
      <c r="F73" s="33">
        <v>95.75</v>
      </c>
      <c r="G73" s="33">
        <v>96.15</v>
      </c>
      <c r="H73" s="41">
        <f t="shared" si="12"/>
        <v>2400.0000000000341</v>
      </c>
      <c r="I73" s="42">
        <f t="shared" si="13"/>
        <v>2400.0000000000341</v>
      </c>
      <c r="J73" s="1">
        <f t="shared" si="14"/>
        <v>4800.0000000000682</v>
      </c>
    </row>
    <row r="74" spans="1:10" ht="14.25" customHeight="1">
      <c r="A74" s="40">
        <v>42977</v>
      </c>
      <c r="B74" s="35" t="s">
        <v>82</v>
      </c>
      <c r="C74" s="35" t="s">
        <v>9</v>
      </c>
      <c r="D74" s="35">
        <v>8000</v>
      </c>
      <c r="E74" s="33">
        <v>85.6</v>
      </c>
      <c r="F74" s="33">
        <v>85.9</v>
      </c>
      <c r="G74" s="33">
        <v>0</v>
      </c>
      <c r="H74" s="41">
        <f t="shared" si="12"/>
        <v>2400.0000000000909</v>
      </c>
      <c r="I74" s="42" t="str">
        <f t="shared" si="13"/>
        <v>0.00</v>
      </c>
      <c r="J74" s="1">
        <f t="shared" si="14"/>
        <v>2400.0000000000909</v>
      </c>
    </row>
    <row r="75" spans="1:10" ht="14.25" customHeight="1">
      <c r="A75" s="40">
        <v>42976</v>
      </c>
      <c r="B75" s="35" t="s">
        <v>179</v>
      </c>
      <c r="C75" s="35" t="s">
        <v>9</v>
      </c>
      <c r="D75" s="35">
        <v>4500</v>
      </c>
      <c r="E75" s="33">
        <v>190.4</v>
      </c>
      <c r="F75" s="33">
        <v>191</v>
      </c>
      <c r="G75" s="33">
        <v>191.6</v>
      </c>
      <c r="H75" s="41">
        <f t="shared" si="12"/>
        <v>2699.9999999999745</v>
      </c>
      <c r="I75" s="42">
        <f t="shared" si="13"/>
        <v>2699.9999999999745</v>
      </c>
      <c r="J75" s="1">
        <f t="shared" si="14"/>
        <v>5399.9999999999491</v>
      </c>
    </row>
    <row r="76" spans="1:10" ht="14.25" customHeight="1">
      <c r="A76" s="40">
        <v>42976</v>
      </c>
      <c r="B76" s="35" t="s">
        <v>89</v>
      </c>
      <c r="C76" s="35" t="s">
        <v>9</v>
      </c>
      <c r="D76" s="35">
        <v>8000</v>
      </c>
      <c r="E76" s="33">
        <v>120.9</v>
      </c>
      <c r="F76" s="33">
        <v>121.2</v>
      </c>
      <c r="G76" s="33">
        <v>121.5</v>
      </c>
      <c r="H76" s="41">
        <f t="shared" si="12"/>
        <v>2399.9999999999773</v>
      </c>
      <c r="I76" s="42">
        <f t="shared" si="13"/>
        <v>2399.9999999999773</v>
      </c>
      <c r="J76" s="1">
        <f t="shared" si="14"/>
        <v>4799.9999999999545</v>
      </c>
    </row>
    <row r="77" spans="1:10" ht="14.25" customHeight="1">
      <c r="A77" s="40">
        <v>42976</v>
      </c>
      <c r="B77" s="35" t="s">
        <v>179</v>
      </c>
      <c r="C77" s="35" t="s">
        <v>9</v>
      </c>
      <c r="D77" s="35">
        <v>4500</v>
      </c>
      <c r="E77" s="33">
        <v>193.3</v>
      </c>
      <c r="F77" s="33">
        <v>193.9</v>
      </c>
      <c r="G77" s="33">
        <v>194.5</v>
      </c>
      <c r="H77" s="41">
        <f t="shared" si="12"/>
        <v>2699.9999999999745</v>
      </c>
      <c r="I77" s="42">
        <f t="shared" si="13"/>
        <v>2699.9999999999745</v>
      </c>
      <c r="J77" s="1">
        <f t="shared" ref="J77:J140" si="15">SUM(H77:I77)</f>
        <v>5399.9999999999491</v>
      </c>
    </row>
    <row r="78" spans="1:10" ht="14.25" customHeight="1">
      <c r="A78" s="40">
        <v>42976</v>
      </c>
      <c r="B78" s="35" t="s">
        <v>179</v>
      </c>
      <c r="C78" s="35" t="s">
        <v>9</v>
      </c>
      <c r="D78" s="35">
        <v>4500</v>
      </c>
      <c r="E78" s="33">
        <v>189.75</v>
      </c>
      <c r="F78" s="33">
        <v>190.35</v>
      </c>
      <c r="G78" s="33">
        <v>0</v>
      </c>
      <c r="H78" s="41">
        <f t="shared" si="12"/>
        <v>2699.9999999999745</v>
      </c>
      <c r="I78" s="42" t="str">
        <f t="shared" si="13"/>
        <v>0.00</v>
      </c>
      <c r="J78" s="1">
        <f t="shared" si="15"/>
        <v>2699.9999999999745</v>
      </c>
    </row>
    <row r="79" spans="1:10" ht="14.25" customHeight="1">
      <c r="A79" s="40">
        <v>42976</v>
      </c>
      <c r="B79" s="35" t="s">
        <v>89</v>
      </c>
      <c r="C79" s="35" t="s">
        <v>9</v>
      </c>
      <c r="D79" s="35">
        <v>8000</v>
      </c>
      <c r="E79" s="33">
        <v>122.3</v>
      </c>
      <c r="F79" s="33">
        <v>122.3</v>
      </c>
      <c r="G79" s="33">
        <v>0</v>
      </c>
      <c r="H79" s="41">
        <f t="shared" si="12"/>
        <v>0</v>
      </c>
      <c r="I79" s="42" t="str">
        <f t="shared" si="13"/>
        <v>0.00</v>
      </c>
      <c r="J79" s="1">
        <f t="shared" si="15"/>
        <v>0</v>
      </c>
    </row>
    <row r="80" spans="1:10" ht="14.25" customHeight="1">
      <c r="A80" s="40">
        <v>42975</v>
      </c>
      <c r="B80" s="35" t="s">
        <v>102</v>
      </c>
      <c r="C80" s="35" t="s">
        <v>9</v>
      </c>
      <c r="D80" s="35">
        <v>1100</v>
      </c>
      <c r="E80" s="33">
        <v>1000.7</v>
      </c>
      <c r="F80" s="33">
        <v>1002.9</v>
      </c>
      <c r="G80" s="33">
        <v>1005.1</v>
      </c>
      <c r="H80" s="41">
        <f t="shared" si="12"/>
        <v>2419.999999999925</v>
      </c>
      <c r="I80" s="42">
        <f t="shared" si="13"/>
        <v>2420.00000000005</v>
      </c>
      <c r="J80" s="1">
        <f t="shared" si="15"/>
        <v>4839.9999999999745</v>
      </c>
    </row>
    <row r="81" spans="1:10" ht="14.25" customHeight="1">
      <c r="A81" s="40">
        <v>42975</v>
      </c>
      <c r="B81" s="35" t="s">
        <v>89</v>
      </c>
      <c r="C81" s="35" t="s">
        <v>9</v>
      </c>
      <c r="D81" s="35">
        <v>8000</v>
      </c>
      <c r="E81" s="33">
        <v>118.3</v>
      </c>
      <c r="F81" s="33">
        <v>118.6</v>
      </c>
      <c r="G81" s="33">
        <v>118.9</v>
      </c>
      <c r="H81" s="41">
        <f t="shared" si="12"/>
        <v>2399.9999999999773</v>
      </c>
      <c r="I81" s="42">
        <f t="shared" si="13"/>
        <v>2400.0000000000909</v>
      </c>
      <c r="J81" s="1">
        <f t="shared" si="15"/>
        <v>4800.0000000000682</v>
      </c>
    </row>
    <row r="82" spans="1:10" ht="14.25" customHeight="1">
      <c r="A82" s="40">
        <v>42975</v>
      </c>
      <c r="B82" s="35" t="s">
        <v>330</v>
      </c>
      <c r="C82" s="35" t="s">
        <v>9</v>
      </c>
      <c r="D82" s="35">
        <v>6000</v>
      </c>
      <c r="E82" s="33">
        <v>97</v>
      </c>
      <c r="F82" s="33">
        <v>97.4</v>
      </c>
      <c r="G82" s="33">
        <v>0</v>
      </c>
      <c r="H82" s="41">
        <f t="shared" si="12"/>
        <v>2400.0000000000341</v>
      </c>
      <c r="I82" s="42" t="str">
        <f t="shared" si="13"/>
        <v>0.00</v>
      </c>
      <c r="J82" s="1">
        <f t="shared" si="15"/>
        <v>2400.0000000000341</v>
      </c>
    </row>
    <row r="83" spans="1:10" ht="14.25" customHeight="1">
      <c r="A83" s="40">
        <v>42975</v>
      </c>
      <c r="B83" s="35" t="s">
        <v>321</v>
      </c>
      <c r="C83" s="35" t="s">
        <v>9</v>
      </c>
      <c r="D83" s="35">
        <v>2000</v>
      </c>
      <c r="E83" s="33">
        <v>597.20000000000005</v>
      </c>
      <c r="F83" s="33">
        <v>597.20000000000005</v>
      </c>
      <c r="G83" s="33">
        <v>0</v>
      </c>
      <c r="H83" s="41">
        <f t="shared" si="12"/>
        <v>0</v>
      </c>
      <c r="I83" s="42" t="str">
        <f t="shared" si="13"/>
        <v>0.00</v>
      </c>
      <c r="J83" s="1">
        <f t="shared" si="15"/>
        <v>0</v>
      </c>
    </row>
    <row r="84" spans="1:10" ht="14.25" customHeight="1">
      <c r="A84" s="40">
        <v>42975</v>
      </c>
      <c r="B84" s="35" t="s">
        <v>89</v>
      </c>
      <c r="C84" s="35" t="s">
        <v>9</v>
      </c>
      <c r="D84" s="35">
        <v>8000</v>
      </c>
      <c r="E84" s="33">
        <v>119.35</v>
      </c>
      <c r="F84" s="33">
        <v>119.35</v>
      </c>
      <c r="G84" s="33">
        <v>0</v>
      </c>
      <c r="H84" s="41">
        <f t="shared" si="12"/>
        <v>0</v>
      </c>
      <c r="I84" s="42" t="str">
        <f t="shared" si="13"/>
        <v>0.00</v>
      </c>
      <c r="J84" s="1">
        <f t="shared" si="15"/>
        <v>0</v>
      </c>
    </row>
    <row r="85" spans="1:10" ht="14.25" customHeight="1">
      <c r="A85" s="40">
        <v>42975</v>
      </c>
      <c r="B85" s="35" t="s">
        <v>228</v>
      </c>
      <c r="C85" s="35" t="s">
        <v>9</v>
      </c>
      <c r="D85" s="35">
        <v>500</v>
      </c>
      <c r="E85" s="33">
        <v>1803.65</v>
      </c>
      <c r="F85" s="33">
        <v>1788.65</v>
      </c>
      <c r="G85" s="33">
        <v>0</v>
      </c>
      <c r="H85" s="43">
        <f t="shared" si="12"/>
        <v>-7500</v>
      </c>
      <c r="I85" s="42" t="str">
        <f t="shared" si="13"/>
        <v>0.00</v>
      </c>
      <c r="J85" s="1">
        <f t="shared" si="15"/>
        <v>-7500</v>
      </c>
    </row>
    <row r="86" spans="1:10" ht="14.25" customHeight="1">
      <c r="A86" s="40">
        <v>42971</v>
      </c>
      <c r="B86" s="35" t="s">
        <v>330</v>
      </c>
      <c r="C86" s="35" t="s">
        <v>9</v>
      </c>
      <c r="D86" s="35">
        <v>6000</v>
      </c>
      <c r="E86" s="33">
        <v>96.3</v>
      </c>
      <c r="F86" s="33">
        <v>96.7</v>
      </c>
      <c r="G86" s="33">
        <v>97.1</v>
      </c>
      <c r="H86" s="41">
        <f t="shared" si="12"/>
        <v>2400.0000000000341</v>
      </c>
      <c r="I86" s="42">
        <f t="shared" si="13"/>
        <v>2399.9999999999491</v>
      </c>
      <c r="J86" s="1">
        <f t="shared" si="15"/>
        <v>4799.9999999999836</v>
      </c>
    </row>
    <row r="87" spans="1:10" ht="14.25" customHeight="1">
      <c r="A87" s="40">
        <v>42971</v>
      </c>
      <c r="B87" s="35" t="s">
        <v>24</v>
      </c>
      <c r="C87" s="35" t="s">
        <v>9</v>
      </c>
      <c r="D87" s="35">
        <v>200</v>
      </c>
      <c r="E87" s="33">
        <v>2080</v>
      </c>
      <c r="F87" s="33">
        <v>2092</v>
      </c>
      <c r="G87" s="33">
        <v>0</v>
      </c>
      <c r="H87" s="41">
        <f t="shared" si="12"/>
        <v>2400</v>
      </c>
      <c r="I87" s="42" t="str">
        <f t="shared" si="13"/>
        <v>0.00</v>
      </c>
      <c r="J87" s="1">
        <f t="shared" si="15"/>
        <v>2400</v>
      </c>
    </row>
    <row r="88" spans="1:10" ht="14.25" customHeight="1">
      <c r="A88" s="40">
        <v>42971</v>
      </c>
      <c r="B88" s="35" t="s">
        <v>17</v>
      </c>
      <c r="C88" s="35" t="s">
        <v>9</v>
      </c>
      <c r="D88" s="35">
        <v>400</v>
      </c>
      <c r="E88" s="33">
        <v>991</v>
      </c>
      <c r="F88" s="33">
        <v>997</v>
      </c>
      <c r="G88" s="33">
        <v>0</v>
      </c>
      <c r="H88" s="41">
        <f t="shared" si="12"/>
        <v>2400</v>
      </c>
      <c r="I88" s="42" t="str">
        <f t="shared" si="13"/>
        <v>0.00</v>
      </c>
      <c r="J88" s="1">
        <f t="shared" si="15"/>
        <v>2400</v>
      </c>
    </row>
    <row r="89" spans="1:10" ht="14.25" customHeight="1">
      <c r="A89" s="40">
        <v>42971</v>
      </c>
      <c r="B89" s="35" t="s">
        <v>330</v>
      </c>
      <c r="C89" s="35" t="s">
        <v>9</v>
      </c>
      <c r="D89" s="35">
        <v>6000</v>
      </c>
      <c r="E89" s="33">
        <v>97.65</v>
      </c>
      <c r="F89" s="33">
        <v>98.05</v>
      </c>
      <c r="G89" s="33">
        <v>0</v>
      </c>
      <c r="H89" s="41">
        <f t="shared" si="12"/>
        <v>2399.9999999999491</v>
      </c>
      <c r="I89" s="42" t="str">
        <f t="shared" si="13"/>
        <v>0.00</v>
      </c>
      <c r="J89" s="1">
        <f t="shared" si="15"/>
        <v>2399.9999999999491</v>
      </c>
    </row>
    <row r="90" spans="1:10" ht="14.25" customHeight="1">
      <c r="A90" s="40">
        <v>42971</v>
      </c>
      <c r="B90" s="35" t="s">
        <v>128</v>
      </c>
      <c r="C90" s="35" t="s">
        <v>9</v>
      </c>
      <c r="D90" s="35">
        <v>8000</v>
      </c>
      <c r="E90" s="33">
        <v>114.4</v>
      </c>
      <c r="F90" s="33">
        <v>114.7</v>
      </c>
      <c r="G90" s="33">
        <v>0</v>
      </c>
      <c r="H90" s="41">
        <f t="shared" si="12"/>
        <v>2399.9999999999773</v>
      </c>
      <c r="I90" s="42" t="str">
        <f t="shared" si="13"/>
        <v>0.00</v>
      </c>
      <c r="J90" s="1">
        <f t="shared" si="15"/>
        <v>2399.9999999999773</v>
      </c>
    </row>
    <row r="91" spans="1:10" ht="14.25" customHeight="1">
      <c r="A91" s="40">
        <v>42971</v>
      </c>
      <c r="B91" s="35" t="s">
        <v>208</v>
      </c>
      <c r="C91" s="35" t="s">
        <v>9</v>
      </c>
      <c r="D91" s="35">
        <v>1575</v>
      </c>
      <c r="E91" s="33">
        <v>466.4</v>
      </c>
      <c r="F91" s="33">
        <v>466.4</v>
      </c>
      <c r="G91" s="33">
        <v>0</v>
      </c>
      <c r="H91" s="41">
        <f t="shared" si="12"/>
        <v>0</v>
      </c>
      <c r="I91" s="42" t="str">
        <f t="shared" si="13"/>
        <v>0.00</v>
      </c>
      <c r="J91" s="1">
        <f t="shared" si="15"/>
        <v>0</v>
      </c>
    </row>
    <row r="92" spans="1:10" ht="14.25" customHeight="1">
      <c r="A92" s="40">
        <v>42970</v>
      </c>
      <c r="B92" s="35" t="s">
        <v>82</v>
      </c>
      <c r="C92" s="35" t="s">
        <v>9</v>
      </c>
      <c r="D92" s="35">
        <v>8000</v>
      </c>
      <c r="E92" s="33">
        <v>86.5</v>
      </c>
      <c r="F92" s="33">
        <v>86.8</v>
      </c>
      <c r="G92" s="33">
        <v>87.1</v>
      </c>
      <c r="H92" s="41">
        <f t="shared" ref="H92:H120" si="16">IF(C92="BUY",(F92-E92)*D92,(E92-F92)*D92)</f>
        <v>2399.9999999999773</v>
      </c>
      <c r="I92" s="42">
        <f t="shared" ref="I92:I120" si="17">IF(G92=0,"0.00",IF(C92="BUY",(G92-F92)*D92,(F92-G92)*D92))</f>
        <v>2399.9999999999773</v>
      </c>
      <c r="J92" s="1">
        <f t="shared" si="15"/>
        <v>4799.9999999999545</v>
      </c>
    </row>
    <row r="93" spans="1:10" ht="14.25" customHeight="1">
      <c r="A93" s="40">
        <v>42970</v>
      </c>
      <c r="B93" s="35" t="s">
        <v>82</v>
      </c>
      <c r="C93" s="35" t="s">
        <v>9</v>
      </c>
      <c r="D93" s="35">
        <v>8000</v>
      </c>
      <c r="E93" s="33">
        <v>85</v>
      </c>
      <c r="F93" s="33">
        <v>85.3</v>
      </c>
      <c r="G93" s="33">
        <v>85.6</v>
      </c>
      <c r="H93" s="41">
        <f t="shared" si="16"/>
        <v>2399.9999999999773</v>
      </c>
      <c r="I93" s="42">
        <f t="shared" si="17"/>
        <v>2399.9999999999773</v>
      </c>
      <c r="J93" s="1">
        <f t="shared" si="15"/>
        <v>4799.9999999999545</v>
      </c>
    </row>
    <row r="94" spans="1:10" ht="14.25" customHeight="1">
      <c r="A94" s="40">
        <v>42970</v>
      </c>
      <c r="B94" s="35" t="s">
        <v>188</v>
      </c>
      <c r="C94" s="35" t="s">
        <v>9</v>
      </c>
      <c r="D94" s="35">
        <v>3500</v>
      </c>
      <c r="E94" s="33">
        <v>109.7</v>
      </c>
      <c r="F94" s="33">
        <v>110.4</v>
      </c>
      <c r="G94" s="33">
        <v>0</v>
      </c>
      <c r="H94" s="41">
        <f t="shared" si="16"/>
        <v>2450.00000000001</v>
      </c>
      <c r="I94" s="42" t="str">
        <f t="shared" si="17"/>
        <v>0.00</v>
      </c>
      <c r="J94" s="1">
        <f t="shared" si="15"/>
        <v>2450.00000000001</v>
      </c>
    </row>
    <row r="95" spans="1:10" ht="14.25" customHeight="1">
      <c r="A95" s="40">
        <v>42970</v>
      </c>
      <c r="B95" s="35" t="s">
        <v>10</v>
      </c>
      <c r="C95" s="35" t="s">
        <v>9</v>
      </c>
      <c r="D95" s="35">
        <v>9000</v>
      </c>
      <c r="E95" s="33">
        <v>95.25</v>
      </c>
      <c r="F95" s="33">
        <v>95.25</v>
      </c>
      <c r="G95" s="33">
        <v>0</v>
      </c>
      <c r="H95" s="41">
        <f t="shared" si="16"/>
        <v>0</v>
      </c>
      <c r="I95" s="42" t="str">
        <f t="shared" si="17"/>
        <v>0.00</v>
      </c>
      <c r="J95" s="1">
        <f t="shared" si="15"/>
        <v>0</v>
      </c>
    </row>
    <row r="96" spans="1:10" ht="14.25" customHeight="1">
      <c r="A96" s="40">
        <v>42970</v>
      </c>
      <c r="B96" s="35" t="s">
        <v>188</v>
      </c>
      <c r="C96" s="35" t="s">
        <v>9</v>
      </c>
      <c r="D96" s="35">
        <v>3500</v>
      </c>
      <c r="E96" s="33">
        <v>110.5</v>
      </c>
      <c r="F96" s="33">
        <v>110.5</v>
      </c>
      <c r="G96" s="33">
        <v>0</v>
      </c>
      <c r="H96" s="41">
        <f t="shared" si="16"/>
        <v>0</v>
      </c>
      <c r="I96" s="42" t="str">
        <f t="shared" si="17"/>
        <v>0.00</v>
      </c>
      <c r="J96" s="1">
        <f t="shared" si="15"/>
        <v>0</v>
      </c>
    </row>
    <row r="97" spans="1:10" ht="14.25" customHeight="1">
      <c r="A97" s="40">
        <v>42969</v>
      </c>
      <c r="B97" s="35" t="s">
        <v>82</v>
      </c>
      <c r="C97" s="35" t="s">
        <v>12</v>
      </c>
      <c r="D97" s="35">
        <v>8000</v>
      </c>
      <c r="E97" s="33">
        <v>84.7</v>
      </c>
      <c r="F97" s="33">
        <v>84.4</v>
      </c>
      <c r="G97" s="33">
        <v>84.1</v>
      </c>
      <c r="H97" s="41">
        <f t="shared" si="16"/>
        <v>2399.9999999999773</v>
      </c>
      <c r="I97" s="42">
        <f t="shared" si="17"/>
        <v>2400.0000000000909</v>
      </c>
      <c r="J97" s="1">
        <f t="shared" si="15"/>
        <v>4800.0000000000682</v>
      </c>
    </row>
    <row r="98" spans="1:10" ht="14.25" customHeight="1">
      <c r="A98" s="40">
        <v>42969</v>
      </c>
      <c r="B98" s="35" t="s">
        <v>82</v>
      </c>
      <c r="C98" s="35" t="s">
        <v>12</v>
      </c>
      <c r="D98" s="35">
        <v>8000</v>
      </c>
      <c r="E98" s="33">
        <v>85.4</v>
      </c>
      <c r="F98" s="33">
        <v>85.1</v>
      </c>
      <c r="G98" s="33">
        <v>84.8</v>
      </c>
      <c r="H98" s="41">
        <f t="shared" si="16"/>
        <v>2400.0000000000909</v>
      </c>
      <c r="I98" s="42">
        <f t="shared" si="17"/>
        <v>2399.9999999999773</v>
      </c>
      <c r="J98" s="1">
        <f t="shared" si="15"/>
        <v>4800.0000000000682</v>
      </c>
    </row>
    <row r="99" spans="1:10" ht="14.25" customHeight="1">
      <c r="A99" s="40">
        <v>42969</v>
      </c>
      <c r="B99" s="35" t="s">
        <v>128</v>
      </c>
      <c r="C99" s="35" t="s">
        <v>12</v>
      </c>
      <c r="D99" s="35">
        <v>8000</v>
      </c>
      <c r="E99" s="33">
        <v>111.4</v>
      </c>
      <c r="F99" s="33">
        <v>111.1</v>
      </c>
      <c r="G99" s="33">
        <v>0</v>
      </c>
      <c r="H99" s="41">
        <f t="shared" si="16"/>
        <v>2400.0000000000909</v>
      </c>
      <c r="I99" s="42" t="str">
        <f t="shared" si="17"/>
        <v>0.00</v>
      </c>
      <c r="J99" s="1">
        <f t="shared" si="15"/>
        <v>2400.0000000000909</v>
      </c>
    </row>
    <row r="100" spans="1:10" ht="14.25" customHeight="1">
      <c r="A100" s="40">
        <v>42969</v>
      </c>
      <c r="B100" s="35" t="s">
        <v>73</v>
      </c>
      <c r="C100" s="35" t="s">
        <v>9</v>
      </c>
      <c r="D100" s="35">
        <v>1500</v>
      </c>
      <c r="E100" s="33">
        <v>464</v>
      </c>
      <c r="F100" s="33">
        <v>465.6</v>
      </c>
      <c r="G100" s="33">
        <v>0</v>
      </c>
      <c r="H100" s="41">
        <f t="shared" si="16"/>
        <v>2400.0000000000341</v>
      </c>
      <c r="I100" s="42" t="str">
        <f t="shared" si="17"/>
        <v>0.00</v>
      </c>
      <c r="J100" s="1">
        <f t="shared" si="15"/>
        <v>2400.0000000000341</v>
      </c>
    </row>
    <row r="101" spans="1:10" ht="14.25" customHeight="1">
      <c r="A101" s="40">
        <v>42969</v>
      </c>
      <c r="B101" s="35" t="s">
        <v>82</v>
      </c>
      <c r="C101" s="35" t="s">
        <v>12</v>
      </c>
      <c r="D101" s="35">
        <v>8000</v>
      </c>
      <c r="E101" s="33">
        <v>83.8</v>
      </c>
      <c r="F101" s="33">
        <v>83.8</v>
      </c>
      <c r="G101" s="33">
        <v>0</v>
      </c>
      <c r="H101" s="41">
        <f t="shared" si="16"/>
        <v>0</v>
      </c>
      <c r="I101" s="42" t="str">
        <f t="shared" si="17"/>
        <v>0.00</v>
      </c>
      <c r="J101" s="1">
        <f t="shared" si="15"/>
        <v>0</v>
      </c>
    </row>
    <row r="102" spans="1:10" ht="14.25" customHeight="1">
      <c r="A102" s="40">
        <v>42968</v>
      </c>
      <c r="B102" s="35" t="s">
        <v>128</v>
      </c>
      <c r="C102" s="35" t="s">
        <v>12</v>
      </c>
      <c r="D102" s="35">
        <v>8000</v>
      </c>
      <c r="E102" s="33">
        <v>113.6</v>
      </c>
      <c r="F102" s="33">
        <v>113.3</v>
      </c>
      <c r="G102" s="33">
        <v>113</v>
      </c>
      <c r="H102" s="41">
        <f t="shared" si="16"/>
        <v>2399.9999999999773</v>
      </c>
      <c r="I102" s="42">
        <f t="shared" si="17"/>
        <v>2399.9999999999773</v>
      </c>
      <c r="J102" s="1">
        <f t="shared" si="15"/>
        <v>4799.9999999999545</v>
      </c>
    </row>
    <row r="103" spans="1:10" ht="14.25" customHeight="1">
      <c r="A103" s="40">
        <v>42968</v>
      </c>
      <c r="B103" s="35" t="s">
        <v>212</v>
      </c>
      <c r="C103" s="35" t="s">
        <v>9</v>
      </c>
      <c r="D103" s="35">
        <v>1000</v>
      </c>
      <c r="E103" s="33">
        <v>886</v>
      </c>
      <c r="F103" s="33">
        <v>888.5</v>
      </c>
      <c r="G103" s="33">
        <v>0</v>
      </c>
      <c r="H103" s="41">
        <f t="shared" si="16"/>
        <v>2500</v>
      </c>
      <c r="I103" s="42" t="str">
        <f t="shared" si="17"/>
        <v>0.00</v>
      </c>
      <c r="J103" s="1">
        <f t="shared" si="15"/>
        <v>2500</v>
      </c>
    </row>
    <row r="104" spans="1:10" ht="14.25" customHeight="1">
      <c r="A104" s="40">
        <v>42968</v>
      </c>
      <c r="B104" s="35" t="s">
        <v>119</v>
      </c>
      <c r="C104" s="35" t="s">
        <v>9</v>
      </c>
      <c r="D104" s="35">
        <v>3500</v>
      </c>
      <c r="E104" s="33">
        <v>306.39999999999998</v>
      </c>
      <c r="F104" s="33">
        <v>307.10000000000002</v>
      </c>
      <c r="G104" s="33">
        <v>0</v>
      </c>
      <c r="H104" s="41">
        <f t="shared" si="16"/>
        <v>2450.0000000001592</v>
      </c>
      <c r="I104" s="42" t="str">
        <f t="shared" si="17"/>
        <v>0.00</v>
      </c>
      <c r="J104" s="1">
        <f t="shared" si="15"/>
        <v>2450.0000000001592</v>
      </c>
    </row>
    <row r="105" spans="1:10" ht="14.25" customHeight="1">
      <c r="A105" s="40">
        <v>42968</v>
      </c>
      <c r="B105" s="35" t="s">
        <v>128</v>
      </c>
      <c r="C105" s="35" t="s">
        <v>12</v>
      </c>
      <c r="D105" s="35">
        <v>8000</v>
      </c>
      <c r="E105" s="33">
        <v>112.7</v>
      </c>
      <c r="F105" s="33">
        <v>112.7</v>
      </c>
      <c r="G105" s="33">
        <v>0</v>
      </c>
      <c r="H105" s="41">
        <f t="shared" si="16"/>
        <v>0</v>
      </c>
      <c r="I105" s="42" t="str">
        <f t="shared" si="17"/>
        <v>0.00</v>
      </c>
      <c r="J105" s="1">
        <f t="shared" si="15"/>
        <v>0</v>
      </c>
    </row>
    <row r="106" spans="1:10" ht="14.25" customHeight="1">
      <c r="A106" s="40">
        <v>42968</v>
      </c>
      <c r="B106" s="35" t="s">
        <v>208</v>
      </c>
      <c r="C106" s="35" t="s">
        <v>9</v>
      </c>
      <c r="D106" s="35">
        <v>1575</v>
      </c>
      <c r="E106" s="33">
        <v>452</v>
      </c>
      <c r="F106" s="33">
        <v>447.2</v>
      </c>
      <c r="G106" s="33">
        <v>0</v>
      </c>
      <c r="H106" s="43">
        <f t="shared" si="16"/>
        <v>-7560.0000000000182</v>
      </c>
      <c r="I106" s="42" t="str">
        <f t="shared" si="17"/>
        <v>0.00</v>
      </c>
      <c r="J106" s="1">
        <f t="shared" si="15"/>
        <v>-7560.0000000000182</v>
      </c>
    </row>
    <row r="107" spans="1:10" ht="14.25" customHeight="1">
      <c r="A107" s="40">
        <v>42965</v>
      </c>
      <c r="B107" s="35" t="s">
        <v>46</v>
      </c>
      <c r="C107" s="35" t="s">
        <v>9</v>
      </c>
      <c r="D107" s="35">
        <v>1800</v>
      </c>
      <c r="E107" s="33">
        <v>504</v>
      </c>
      <c r="F107" s="33">
        <v>505.5</v>
      </c>
      <c r="G107" s="33">
        <v>507</v>
      </c>
      <c r="H107" s="41">
        <f t="shared" si="16"/>
        <v>2700</v>
      </c>
      <c r="I107" s="42">
        <f t="shared" si="17"/>
        <v>2700</v>
      </c>
      <c r="J107" s="1">
        <f t="shared" si="15"/>
        <v>5400</v>
      </c>
    </row>
    <row r="108" spans="1:10" ht="14.25" customHeight="1">
      <c r="A108" s="40">
        <v>42965</v>
      </c>
      <c r="B108" s="35" t="s">
        <v>19</v>
      </c>
      <c r="C108" s="35" t="s">
        <v>9</v>
      </c>
      <c r="D108" s="35">
        <v>1000</v>
      </c>
      <c r="E108" s="33">
        <v>745</v>
      </c>
      <c r="F108" s="33">
        <v>747.5</v>
      </c>
      <c r="G108" s="33">
        <v>750</v>
      </c>
      <c r="H108" s="41">
        <f t="shared" si="16"/>
        <v>2500</v>
      </c>
      <c r="I108" s="42">
        <f t="shared" si="17"/>
        <v>2500</v>
      </c>
      <c r="J108" s="1">
        <f t="shared" si="15"/>
        <v>5000</v>
      </c>
    </row>
    <row r="109" spans="1:10" ht="14.25" customHeight="1">
      <c r="A109" s="40">
        <v>42965</v>
      </c>
      <c r="B109" s="35" t="s">
        <v>220</v>
      </c>
      <c r="C109" s="35" t="s">
        <v>12</v>
      </c>
      <c r="D109" s="35">
        <v>2500</v>
      </c>
      <c r="E109" s="33">
        <v>413.5</v>
      </c>
      <c r="F109" s="33">
        <v>412.5</v>
      </c>
      <c r="G109" s="33">
        <v>411.5</v>
      </c>
      <c r="H109" s="41">
        <f t="shared" si="16"/>
        <v>2500</v>
      </c>
      <c r="I109" s="42">
        <f t="shared" si="17"/>
        <v>2500</v>
      </c>
      <c r="J109" s="1">
        <f t="shared" si="15"/>
        <v>5000</v>
      </c>
    </row>
    <row r="110" spans="1:10" ht="14.25" customHeight="1">
      <c r="A110" s="40">
        <v>42965</v>
      </c>
      <c r="B110" s="35" t="s">
        <v>212</v>
      </c>
      <c r="C110" s="35" t="s">
        <v>9</v>
      </c>
      <c r="D110" s="35">
        <v>1000</v>
      </c>
      <c r="E110" s="33">
        <v>839.5</v>
      </c>
      <c r="F110" s="33">
        <v>842</v>
      </c>
      <c r="G110" s="33">
        <v>844.5</v>
      </c>
      <c r="H110" s="41">
        <f t="shared" si="16"/>
        <v>2500</v>
      </c>
      <c r="I110" s="42">
        <f t="shared" si="17"/>
        <v>2500</v>
      </c>
      <c r="J110" s="1">
        <f t="shared" si="15"/>
        <v>5000</v>
      </c>
    </row>
    <row r="111" spans="1:10" ht="14.25" customHeight="1">
      <c r="A111" s="40">
        <v>42965</v>
      </c>
      <c r="B111" s="35" t="s">
        <v>128</v>
      </c>
      <c r="C111" s="35" t="s">
        <v>12</v>
      </c>
      <c r="D111" s="35">
        <v>8000</v>
      </c>
      <c r="E111" s="33">
        <v>113.65</v>
      </c>
      <c r="F111" s="33">
        <v>113.35</v>
      </c>
      <c r="G111" s="33">
        <v>113.05</v>
      </c>
      <c r="H111" s="41">
        <f t="shared" si="16"/>
        <v>2400.0000000000909</v>
      </c>
      <c r="I111" s="42">
        <f t="shared" si="17"/>
        <v>2399.9999999999773</v>
      </c>
      <c r="J111" s="1">
        <f t="shared" si="15"/>
        <v>4800.0000000000682</v>
      </c>
    </row>
    <row r="112" spans="1:10" ht="14.25" customHeight="1">
      <c r="A112" s="40">
        <v>42965</v>
      </c>
      <c r="B112" s="35" t="s">
        <v>82</v>
      </c>
      <c r="C112" s="35" t="s">
        <v>12</v>
      </c>
      <c r="D112" s="35">
        <v>8000</v>
      </c>
      <c r="E112" s="33">
        <v>87</v>
      </c>
      <c r="F112" s="33">
        <v>86.7</v>
      </c>
      <c r="G112" s="33">
        <v>0</v>
      </c>
      <c r="H112" s="41">
        <f t="shared" si="16"/>
        <v>2399.9999999999773</v>
      </c>
      <c r="I112" s="42" t="str">
        <f t="shared" si="17"/>
        <v>0.00</v>
      </c>
      <c r="J112" s="1">
        <f t="shared" si="15"/>
        <v>2399.9999999999773</v>
      </c>
    </row>
    <row r="113" spans="1:10" ht="14.25" customHeight="1">
      <c r="A113" s="40">
        <v>42965</v>
      </c>
      <c r="B113" s="35" t="s">
        <v>212</v>
      </c>
      <c r="C113" s="35" t="s">
        <v>9</v>
      </c>
      <c r="D113" s="35">
        <v>1000</v>
      </c>
      <c r="E113" s="33">
        <v>848.4</v>
      </c>
      <c r="F113" s="33">
        <v>841</v>
      </c>
      <c r="G113" s="33">
        <v>0</v>
      </c>
      <c r="H113" s="43">
        <f t="shared" si="16"/>
        <v>-7399.9999999999773</v>
      </c>
      <c r="I113" s="42" t="str">
        <f t="shared" si="17"/>
        <v>0.00</v>
      </c>
      <c r="J113" s="1">
        <f t="shared" si="15"/>
        <v>-7399.9999999999773</v>
      </c>
    </row>
    <row r="114" spans="1:10" ht="14.25" customHeight="1">
      <c r="A114" s="40">
        <v>42964</v>
      </c>
      <c r="B114" s="35" t="s">
        <v>178</v>
      </c>
      <c r="C114" s="35" t="s">
        <v>9</v>
      </c>
      <c r="D114" s="35">
        <v>3000</v>
      </c>
      <c r="E114" s="33">
        <v>354</v>
      </c>
      <c r="F114" s="33">
        <v>354.8</v>
      </c>
      <c r="G114" s="33">
        <v>355.6</v>
      </c>
      <c r="H114" s="41">
        <f t="shared" si="16"/>
        <v>2400.0000000000341</v>
      </c>
      <c r="I114" s="42">
        <f t="shared" si="17"/>
        <v>2400.0000000000341</v>
      </c>
      <c r="J114" s="1">
        <f t="shared" si="15"/>
        <v>4800.0000000000682</v>
      </c>
    </row>
    <row r="115" spans="1:10" ht="14.25" customHeight="1">
      <c r="A115" s="40">
        <v>42964</v>
      </c>
      <c r="B115" s="35" t="s">
        <v>92</v>
      </c>
      <c r="C115" s="35" t="s">
        <v>9</v>
      </c>
      <c r="D115" s="35">
        <v>4500</v>
      </c>
      <c r="E115" s="33">
        <v>140.30000000000001</v>
      </c>
      <c r="F115" s="33">
        <v>140.30000000000001</v>
      </c>
      <c r="G115" s="33">
        <v>0</v>
      </c>
      <c r="H115" s="41">
        <f t="shared" si="16"/>
        <v>0</v>
      </c>
      <c r="I115" s="42" t="str">
        <f t="shared" si="17"/>
        <v>0.00</v>
      </c>
      <c r="J115" s="1">
        <f t="shared" si="15"/>
        <v>0</v>
      </c>
    </row>
    <row r="116" spans="1:10" ht="14.25" customHeight="1">
      <c r="A116" s="40">
        <v>42964</v>
      </c>
      <c r="B116" s="35" t="s">
        <v>179</v>
      </c>
      <c r="C116" s="35" t="s">
        <v>9</v>
      </c>
      <c r="D116" s="35">
        <v>4500</v>
      </c>
      <c r="E116" s="33">
        <v>177.6</v>
      </c>
      <c r="F116" s="33">
        <v>177.6</v>
      </c>
      <c r="G116" s="33">
        <v>0</v>
      </c>
      <c r="H116" s="41">
        <f t="shared" si="16"/>
        <v>0</v>
      </c>
      <c r="I116" s="42" t="str">
        <f t="shared" si="17"/>
        <v>0.00</v>
      </c>
      <c r="J116" s="1">
        <f t="shared" si="15"/>
        <v>0</v>
      </c>
    </row>
    <row r="117" spans="1:10" ht="14.25" customHeight="1">
      <c r="A117" s="40">
        <v>42964</v>
      </c>
      <c r="B117" s="35" t="s">
        <v>45</v>
      </c>
      <c r="C117" s="35" t="s">
        <v>9</v>
      </c>
      <c r="D117" s="35">
        <v>500</v>
      </c>
      <c r="E117" s="33">
        <v>1419</v>
      </c>
      <c r="F117" s="33">
        <v>1409</v>
      </c>
      <c r="G117" s="33">
        <v>0</v>
      </c>
      <c r="H117" s="43">
        <f t="shared" si="16"/>
        <v>-5000</v>
      </c>
      <c r="I117" s="42" t="str">
        <f t="shared" si="17"/>
        <v>0.00</v>
      </c>
      <c r="J117" s="1">
        <f t="shared" si="15"/>
        <v>-5000</v>
      </c>
    </row>
    <row r="118" spans="1:10" ht="14.25" customHeight="1">
      <c r="A118" s="40">
        <v>42964</v>
      </c>
      <c r="B118" s="35" t="s">
        <v>180</v>
      </c>
      <c r="C118" s="35" t="s">
        <v>9</v>
      </c>
      <c r="D118" s="35">
        <v>1800</v>
      </c>
      <c r="E118" s="33">
        <v>333.25</v>
      </c>
      <c r="F118" s="33">
        <v>328.75</v>
      </c>
      <c r="G118" s="33">
        <v>0</v>
      </c>
      <c r="H118" s="43">
        <f t="shared" si="16"/>
        <v>-8100</v>
      </c>
      <c r="I118" s="42" t="str">
        <f t="shared" si="17"/>
        <v>0.00</v>
      </c>
      <c r="J118" s="1">
        <f t="shared" si="15"/>
        <v>-8100</v>
      </c>
    </row>
    <row r="119" spans="1:10" ht="14.25" customHeight="1">
      <c r="A119" s="40">
        <v>42963</v>
      </c>
      <c r="B119" s="35" t="s">
        <v>321</v>
      </c>
      <c r="C119" s="35" t="s">
        <v>9</v>
      </c>
      <c r="D119" s="35">
        <v>2000</v>
      </c>
      <c r="E119" s="33">
        <v>562.5</v>
      </c>
      <c r="F119" s="33">
        <v>563.70000000000005</v>
      </c>
      <c r="G119" s="33">
        <v>564.9</v>
      </c>
      <c r="H119" s="41">
        <f t="shared" si="16"/>
        <v>2400.0000000000909</v>
      </c>
      <c r="I119" s="42">
        <f t="shared" si="17"/>
        <v>2399.9999999998636</v>
      </c>
      <c r="J119" s="1">
        <f t="shared" si="15"/>
        <v>4799.9999999999545</v>
      </c>
    </row>
    <row r="120" spans="1:10" ht="14.25" customHeight="1">
      <c r="A120" s="40">
        <v>42963</v>
      </c>
      <c r="B120" s="35" t="s">
        <v>50</v>
      </c>
      <c r="C120" s="35" t="s">
        <v>9</v>
      </c>
      <c r="D120" s="35">
        <v>800</v>
      </c>
      <c r="E120" s="33">
        <v>1207.2</v>
      </c>
      <c r="F120" s="33">
        <v>1210.2</v>
      </c>
      <c r="G120" s="33">
        <v>1213.2</v>
      </c>
      <c r="H120" s="41">
        <f t="shared" si="16"/>
        <v>2400</v>
      </c>
      <c r="I120" s="42">
        <f t="shared" si="17"/>
        <v>2400</v>
      </c>
      <c r="J120" s="1">
        <f t="shared" si="15"/>
        <v>4800</v>
      </c>
    </row>
    <row r="121" spans="1:10" ht="14.25" customHeight="1">
      <c r="A121" s="40">
        <v>42963</v>
      </c>
      <c r="B121" s="35" t="s">
        <v>212</v>
      </c>
      <c r="C121" s="35" t="s">
        <v>9</v>
      </c>
      <c r="D121" s="35">
        <v>1000</v>
      </c>
      <c r="E121" s="33">
        <v>820.5</v>
      </c>
      <c r="F121" s="33">
        <v>823</v>
      </c>
      <c r="G121" s="33">
        <v>0</v>
      </c>
      <c r="H121" s="41">
        <f t="shared" ref="H121:H184" si="18">IF(C121="BUY",(F121-E121)*D121,(E121-F121)*D121)</f>
        <v>2500</v>
      </c>
      <c r="I121" s="42" t="str">
        <f t="shared" ref="I121:I184" si="19">IF(G121=0,"0.00",IF(C121="BUY",(G121-F121)*D121,(F121-G121)*D121))</f>
        <v>0.00</v>
      </c>
      <c r="J121" s="1">
        <f t="shared" si="15"/>
        <v>2500</v>
      </c>
    </row>
    <row r="122" spans="1:10" ht="14.25" customHeight="1">
      <c r="A122" s="40">
        <v>42963</v>
      </c>
      <c r="B122" s="35" t="s">
        <v>321</v>
      </c>
      <c r="C122" s="35" t="s">
        <v>9</v>
      </c>
      <c r="D122" s="35">
        <v>2000</v>
      </c>
      <c r="E122" s="33">
        <v>574</v>
      </c>
      <c r="F122" s="33">
        <v>575.20000000000005</v>
      </c>
      <c r="G122" s="33">
        <v>0</v>
      </c>
      <c r="H122" s="41">
        <f t="shared" si="18"/>
        <v>2400.0000000000909</v>
      </c>
      <c r="I122" s="42" t="str">
        <f t="shared" si="19"/>
        <v>0.00</v>
      </c>
      <c r="J122" s="1">
        <f t="shared" si="15"/>
        <v>2400.0000000000909</v>
      </c>
    </row>
    <row r="123" spans="1:10" ht="14.25" customHeight="1">
      <c r="A123" s="40">
        <v>42963</v>
      </c>
      <c r="B123" s="35" t="s">
        <v>128</v>
      </c>
      <c r="C123" s="35" t="s">
        <v>9</v>
      </c>
      <c r="D123" s="35">
        <v>8000</v>
      </c>
      <c r="E123" s="33">
        <v>116.25</v>
      </c>
      <c r="F123" s="33">
        <v>116.55</v>
      </c>
      <c r="G123" s="33">
        <v>0</v>
      </c>
      <c r="H123" s="41">
        <f t="shared" si="18"/>
        <v>2399.9999999999773</v>
      </c>
      <c r="I123" s="42" t="str">
        <f t="shared" si="19"/>
        <v>0.00</v>
      </c>
      <c r="J123" s="1">
        <f t="shared" si="15"/>
        <v>2399.9999999999773</v>
      </c>
    </row>
    <row r="124" spans="1:10" ht="14.25" customHeight="1">
      <c r="A124" s="40">
        <v>42961</v>
      </c>
      <c r="B124" s="35" t="s">
        <v>119</v>
      </c>
      <c r="C124" s="35" t="s">
        <v>9</v>
      </c>
      <c r="D124" s="35">
        <v>3500</v>
      </c>
      <c r="E124" s="33">
        <v>291</v>
      </c>
      <c r="F124" s="33">
        <v>291.7</v>
      </c>
      <c r="G124" s="33">
        <v>292.39999999999998</v>
      </c>
      <c r="H124" s="41">
        <f t="shared" si="18"/>
        <v>2449.99999999996</v>
      </c>
      <c r="I124" s="42">
        <f t="shared" si="19"/>
        <v>2449.99999999996</v>
      </c>
      <c r="J124" s="1">
        <f t="shared" si="15"/>
        <v>4899.99999999992</v>
      </c>
    </row>
    <row r="125" spans="1:10" ht="14.25" customHeight="1">
      <c r="A125" s="40">
        <v>42961</v>
      </c>
      <c r="B125" s="35" t="s">
        <v>73</v>
      </c>
      <c r="C125" s="35" t="s">
        <v>9</v>
      </c>
      <c r="D125" s="35">
        <v>1500</v>
      </c>
      <c r="E125" s="33">
        <v>429</v>
      </c>
      <c r="F125" s="33">
        <v>430.6</v>
      </c>
      <c r="G125" s="33">
        <v>432.2</v>
      </c>
      <c r="H125" s="41">
        <f t="shared" si="18"/>
        <v>2400.0000000000341</v>
      </c>
      <c r="I125" s="42">
        <f t="shared" si="19"/>
        <v>2399.9999999999491</v>
      </c>
      <c r="J125" s="1">
        <f t="shared" si="15"/>
        <v>4799.9999999999836</v>
      </c>
    </row>
    <row r="126" spans="1:10" ht="14.25" customHeight="1">
      <c r="A126" s="40">
        <v>42961</v>
      </c>
      <c r="B126" s="35" t="s">
        <v>128</v>
      </c>
      <c r="C126" s="35" t="s">
        <v>9</v>
      </c>
      <c r="D126" s="35">
        <v>8000</v>
      </c>
      <c r="E126" s="33">
        <v>113</v>
      </c>
      <c r="F126" s="33">
        <v>113.3</v>
      </c>
      <c r="G126" s="33">
        <v>113.6</v>
      </c>
      <c r="H126" s="41">
        <f t="shared" si="18"/>
        <v>2399.9999999999773</v>
      </c>
      <c r="I126" s="42">
        <f t="shared" si="19"/>
        <v>2399.9999999999773</v>
      </c>
      <c r="J126" s="1">
        <f t="shared" si="15"/>
        <v>4799.9999999999545</v>
      </c>
    </row>
    <row r="127" spans="1:10" ht="14.25" customHeight="1">
      <c r="A127" s="40">
        <v>42961</v>
      </c>
      <c r="B127" s="35" t="s">
        <v>82</v>
      </c>
      <c r="C127" s="35" t="s">
        <v>9</v>
      </c>
      <c r="D127" s="35">
        <v>8000</v>
      </c>
      <c r="E127" s="33">
        <v>86</v>
      </c>
      <c r="F127" s="33">
        <v>86.3</v>
      </c>
      <c r="G127" s="33">
        <v>86.6</v>
      </c>
      <c r="H127" s="41">
        <f t="shared" si="18"/>
        <v>2399.9999999999773</v>
      </c>
      <c r="I127" s="42">
        <f t="shared" si="19"/>
        <v>2399.9999999999773</v>
      </c>
      <c r="J127" s="1">
        <f t="shared" si="15"/>
        <v>4799.9999999999545</v>
      </c>
    </row>
    <row r="128" spans="1:10" ht="14.25" customHeight="1">
      <c r="A128" s="40">
        <v>42961</v>
      </c>
      <c r="B128" s="35" t="s">
        <v>18</v>
      </c>
      <c r="C128" s="35" t="s">
        <v>9</v>
      </c>
      <c r="D128" s="35">
        <v>3000</v>
      </c>
      <c r="E128" s="33">
        <v>262.64999999999998</v>
      </c>
      <c r="F128" s="33">
        <v>263.45</v>
      </c>
      <c r="G128" s="33">
        <v>264.25</v>
      </c>
      <c r="H128" s="41">
        <f t="shared" si="18"/>
        <v>2400.0000000000341</v>
      </c>
      <c r="I128" s="42">
        <f t="shared" si="19"/>
        <v>2400.0000000000341</v>
      </c>
      <c r="J128" s="1">
        <f t="shared" si="15"/>
        <v>4800.0000000000682</v>
      </c>
    </row>
    <row r="129" spans="1:10" ht="14.25" customHeight="1">
      <c r="A129" s="40">
        <v>42961</v>
      </c>
      <c r="B129" s="35" t="s">
        <v>213</v>
      </c>
      <c r="C129" s="35" t="s">
        <v>12</v>
      </c>
      <c r="D129" s="35">
        <v>6000</v>
      </c>
      <c r="E129" s="33">
        <v>163.15</v>
      </c>
      <c r="F129" s="33">
        <v>163.95</v>
      </c>
      <c r="G129" s="33">
        <v>0</v>
      </c>
      <c r="H129" s="43">
        <f t="shared" si="18"/>
        <v>-4799.9999999998981</v>
      </c>
      <c r="I129" s="42" t="str">
        <f t="shared" si="19"/>
        <v>0.00</v>
      </c>
      <c r="J129" s="1">
        <f t="shared" si="15"/>
        <v>-4799.9999999998981</v>
      </c>
    </row>
    <row r="130" spans="1:10" ht="14.25" customHeight="1">
      <c r="A130" s="40">
        <v>42958</v>
      </c>
      <c r="B130" s="35" t="s">
        <v>228</v>
      </c>
      <c r="C130" s="35" t="s">
        <v>9</v>
      </c>
      <c r="D130" s="35">
        <v>500</v>
      </c>
      <c r="E130" s="33">
        <v>1713</v>
      </c>
      <c r="F130" s="33">
        <v>1718</v>
      </c>
      <c r="G130" s="33">
        <v>1723</v>
      </c>
      <c r="H130" s="41">
        <f t="shared" si="18"/>
        <v>2500</v>
      </c>
      <c r="I130" s="42">
        <f t="shared" si="19"/>
        <v>2500</v>
      </c>
      <c r="J130" s="1">
        <f t="shared" si="15"/>
        <v>5000</v>
      </c>
    </row>
    <row r="131" spans="1:10" ht="14.25" customHeight="1">
      <c r="A131" s="40">
        <v>42958</v>
      </c>
      <c r="B131" s="35" t="s">
        <v>128</v>
      </c>
      <c r="C131" s="35" t="s">
        <v>9</v>
      </c>
      <c r="D131" s="35">
        <v>8000</v>
      </c>
      <c r="E131" s="33">
        <v>109.25</v>
      </c>
      <c r="F131" s="33">
        <v>109.55</v>
      </c>
      <c r="G131" s="33">
        <v>109.85</v>
      </c>
      <c r="H131" s="41">
        <f t="shared" si="18"/>
        <v>2399.9999999999773</v>
      </c>
      <c r="I131" s="42">
        <f t="shared" si="19"/>
        <v>2399.9999999999773</v>
      </c>
      <c r="J131" s="1">
        <f t="shared" si="15"/>
        <v>4799.9999999999545</v>
      </c>
    </row>
    <row r="132" spans="1:10" ht="14.25" customHeight="1">
      <c r="A132" s="40">
        <v>42958</v>
      </c>
      <c r="B132" s="35" t="s">
        <v>128</v>
      </c>
      <c r="C132" s="35" t="s">
        <v>9</v>
      </c>
      <c r="D132" s="35">
        <v>8000</v>
      </c>
      <c r="E132" s="33">
        <v>107.5</v>
      </c>
      <c r="F132" s="33">
        <v>107.8</v>
      </c>
      <c r="G132" s="33">
        <v>108.1</v>
      </c>
      <c r="H132" s="41">
        <f t="shared" si="18"/>
        <v>2399.9999999999773</v>
      </c>
      <c r="I132" s="42">
        <f t="shared" si="19"/>
        <v>2399.9999999999773</v>
      </c>
      <c r="J132" s="1">
        <f t="shared" si="15"/>
        <v>4799.9999999999545</v>
      </c>
    </row>
    <row r="133" spans="1:10" ht="14.25" customHeight="1">
      <c r="A133" s="40">
        <v>42958</v>
      </c>
      <c r="B133" s="35" t="s">
        <v>208</v>
      </c>
      <c r="C133" s="35" t="s">
        <v>9</v>
      </c>
      <c r="D133" s="35">
        <v>1575</v>
      </c>
      <c r="E133" s="33">
        <v>420.5</v>
      </c>
      <c r="F133" s="33">
        <v>422.1</v>
      </c>
      <c r="G133" s="33">
        <v>0</v>
      </c>
      <c r="H133" s="41">
        <f t="shared" si="18"/>
        <v>2520.0000000000359</v>
      </c>
      <c r="I133" s="42" t="str">
        <f t="shared" si="19"/>
        <v>0.00</v>
      </c>
      <c r="J133" s="1">
        <f t="shared" si="15"/>
        <v>2520.0000000000359</v>
      </c>
    </row>
    <row r="134" spans="1:10" ht="14.25" customHeight="1">
      <c r="A134" s="40">
        <v>42958</v>
      </c>
      <c r="B134" s="35" t="s">
        <v>101</v>
      </c>
      <c r="C134" s="35" t="s">
        <v>9</v>
      </c>
      <c r="D134" s="35">
        <v>700</v>
      </c>
      <c r="E134" s="33">
        <v>1711</v>
      </c>
      <c r="F134" s="33">
        <v>1714.5</v>
      </c>
      <c r="G134" s="33">
        <v>0</v>
      </c>
      <c r="H134" s="41">
        <f t="shared" si="18"/>
        <v>2450</v>
      </c>
      <c r="I134" s="42" t="str">
        <f t="shared" si="19"/>
        <v>0.00</v>
      </c>
      <c r="J134" s="1">
        <f t="shared" si="15"/>
        <v>2450</v>
      </c>
    </row>
    <row r="135" spans="1:10" ht="14.25" customHeight="1">
      <c r="A135" s="40">
        <v>42958</v>
      </c>
      <c r="B135" s="35" t="s">
        <v>128</v>
      </c>
      <c r="C135" s="35" t="s">
        <v>9</v>
      </c>
      <c r="D135" s="35">
        <v>8000</v>
      </c>
      <c r="E135" s="33">
        <v>110.75</v>
      </c>
      <c r="F135" s="33">
        <v>110.75</v>
      </c>
      <c r="G135" s="33">
        <v>0</v>
      </c>
      <c r="H135" s="41">
        <f t="shared" si="18"/>
        <v>0</v>
      </c>
      <c r="I135" s="42" t="str">
        <f t="shared" si="19"/>
        <v>0.00</v>
      </c>
      <c r="J135" s="1">
        <f t="shared" si="15"/>
        <v>0</v>
      </c>
    </row>
    <row r="136" spans="1:10" ht="14.25" customHeight="1">
      <c r="A136" s="40">
        <v>42958</v>
      </c>
      <c r="B136" s="35" t="s">
        <v>213</v>
      </c>
      <c r="C136" s="35" t="s">
        <v>9</v>
      </c>
      <c r="D136" s="35">
        <v>6000</v>
      </c>
      <c r="E136" s="33">
        <v>167.3</v>
      </c>
      <c r="F136" s="33">
        <v>167.3</v>
      </c>
      <c r="G136" s="33">
        <v>0</v>
      </c>
      <c r="H136" s="41">
        <f t="shared" si="18"/>
        <v>0</v>
      </c>
      <c r="I136" s="42" t="str">
        <f t="shared" si="19"/>
        <v>0.00</v>
      </c>
      <c r="J136" s="1">
        <f t="shared" si="15"/>
        <v>0</v>
      </c>
    </row>
    <row r="137" spans="1:10" ht="14.25" customHeight="1">
      <c r="A137" s="40">
        <v>42957</v>
      </c>
      <c r="B137" s="35" t="s">
        <v>328</v>
      </c>
      <c r="C137" s="35" t="s">
        <v>12</v>
      </c>
      <c r="D137" s="35">
        <v>9000</v>
      </c>
      <c r="E137" s="33">
        <v>54.3</v>
      </c>
      <c r="F137" s="33">
        <v>54</v>
      </c>
      <c r="G137" s="33">
        <v>53.7</v>
      </c>
      <c r="H137" s="41">
        <f t="shared" si="18"/>
        <v>2699.9999999999745</v>
      </c>
      <c r="I137" s="42">
        <f t="shared" si="19"/>
        <v>2699.9999999999745</v>
      </c>
      <c r="J137" s="1">
        <f t="shared" si="15"/>
        <v>5399.9999999999491</v>
      </c>
    </row>
    <row r="138" spans="1:10" ht="14.25" customHeight="1">
      <c r="A138" s="40">
        <v>42957</v>
      </c>
      <c r="B138" s="35" t="s">
        <v>37</v>
      </c>
      <c r="C138" s="35" t="s">
        <v>12</v>
      </c>
      <c r="D138" s="35">
        <v>8000</v>
      </c>
      <c r="E138" s="33">
        <v>55.4</v>
      </c>
      <c r="F138" s="33">
        <v>55.1</v>
      </c>
      <c r="G138" s="33">
        <v>54.8</v>
      </c>
      <c r="H138" s="41">
        <f t="shared" si="18"/>
        <v>2399.9999999999773</v>
      </c>
      <c r="I138" s="42">
        <f t="shared" si="19"/>
        <v>2400.0000000000341</v>
      </c>
      <c r="J138" s="1">
        <f t="shared" si="15"/>
        <v>4800.0000000000109</v>
      </c>
    </row>
    <row r="139" spans="1:10" ht="14.25" customHeight="1">
      <c r="A139" s="40">
        <v>42957</v>
      </c>
      <c r="B139" s="35" t="s">
        <v>213</v>
      </c>
      <c r="C139" s="35" t="s">
        <v>12</v>
      </c>
      <c r="D139" s="35">
        <v>6000</v>
      </c>
      <c r="E139" s="33">
        <v>165.35</v>
      </c>
      <c r="F139" s="33">
        <v>164.95</v>
      </c>
      <c r="G139" s="33">
        <v>164.55</v>
      </c>
      <c r="H139" s="41">
        <f t="shared" si="18"/>
        <v>2400.0000000000341</v>
      </c>
      <c r="I139" s="42">
        <f t="shared" si="19"/>
        <v>2399.9999999998636</v>
      </c>
      <c r="J139" s="1">
        <f t="shared" si="15"/>
        <v>4799.9999999998981</v>
      </c>
    </row>
    <row r="140" spans="1:10" ht="14.25" customHeight="1">
      <c r="A140" s="40">
        <v>42957</v>
      </c>
      <c r="B140" s="35" t="s">
        <v>128</v>
      </c>
      <c r="C140" s="35" t="s">
        <v>12</v>
      </c>
      <c r="D140" s="35">
        <v>8000</v>
      </c>
      <c r="E140" s="33">
        <v>112.3</v>
      </c>
      <c r="F140" s="33">
        <v>112</v>
      </c>
      <c r="G140" s="33">
        <v>111.7</v>
      </c>
      <c r="H140" s="41">
        <f t="shared" si="18"/>
        <v>2399.9999999999773</v>
      </c>
      <c r="I140" s="42">
        <f t="shared" si="19"/>
        <v>2399.9999999999773</v>
      </c>
      <c r="J140" s="1">
        <f t="shared" si="15"/>
        <v>4799.9999999999545</v>
      </c>
    </row>
    <row r="141" spans="1:10" ht="14.25" customHeight="1">
      <c r="A141" s="40">
        <v>42957</v>
      </c>
      <c r="B141" s="35" t="s">
        <v>128</v>
      </c>
      <c r="C141" s="35" t="s">
        <v>12</v>
      </c>
      <c r="D141" s="35">
        <v>8000</v>
      </c>
      <c r="E141" s="33">
        <v>111</v>
      </c>
      <c r="F141" s="33">
        <v>110.7</v>
      </c>
      <c r="G141" s="33">
        <v>110.4</v>
      </c>
      <c r="H141" s="41">
        <f t="shared" si="18"/>
        <v>2399.9999999999773</v>
      </c>
      <c r="I141" s="42">
        <f t="shared" si="19"/>
        <v>2399.9999999999773</v>
      </c>
      <c r="J141" s="1">
        <f t="shared" ref="J141:J204" si="20">SUM(H141:I141)</f>
        <v>4799.9999999999545</v>
      </c>
    </row>
    <row r="142" spans="1:10" ht="14.25" customHeight="1">
      <c r="A142" s="40">
        <v>42957</v>
      </c>
      <c r="B142" s="35" t="s">
        <v>128</v>
      </c>
      <c r="C142" s="35" t="s">
        <v>12</v>
      </c>
      <c r="D142" s="35">
        <v>8000</v>
      </c>
      <c r="E142" s="33">
        <v>109.3</v>
      </c>
      <c r="F142" s="33">
        <v>109</v>
      </c>
      <c r="G142" s="33">
        <v>108.7</v>
      </c>
      <c r="H142" s="41">
        <f t="shared" si="18"/>
        <v>2399.9999999999773</v>
      </c>
      <c r="I142" s="42">
        <f t="shared" si="19"/>
        <v>2399.9999999999773</v>
      </c>
      <c r="J142" s="1">
        <f t="shared" si="20"/>
        <v>4799.9999999999545</v>
      </c>
    </row>
    <row r="143" spans="1:10" ht="14.25" customHeight="1">
      <c r="A143" s="40">
        <v>42957</v>
      </c>
      <c r="B143" s="35" t="s">
        <v>196</v>
      </c>
      <c r="C143" s="35" t="s">
        <v>9</v>
      </c>
      <c r="D143" s="35">
        <v>3500</v>
      </c>
      <c r="E143" s="33">
        <v>155.6</v>
      </c>
      <c r="F143" s="33">
        <v>154.19999999999999</v>
      </c>
      <c r="G143" s="33">
        <v>0</v>
      </c>
      <c r="H143" s="43">
        <f t="shared" si="18"/>
        <v>-4900.00000000002</v>
      </c>
      <c r="I143" s="42" t="str">
        <f t="shared" si="19"/>
        <v>0.00</v>
      </c>
      <c r="J143" s="1">
        <f t="shared" si="20"/>
        <v>-4900.00000000002</v>
      </c>
    </row>
    <row r="144" spans="1:10" ht="14.25" customHeight="1">
      <c r="A144" s="40">
        <v>42957</v>
      </c>
      <c r="B144" s="35" t="s">
        <v>119</v>
      </c>
      <c r="C144" s="35" t="s">
        <v>9</v>
      </c>
      <c r="D144" s="35">
        <v>3500</v>
      </c>
      <c r="E144" s="33">
        <v>304.7</v>
      </c>
      <c r="F144" s="33">
        <v>302.60000000000002</v>
      </c>
      <c r="G144" s="33">
        <v>0</v>
      </c>
      <c r="H144" s="43">
        <f t="shared" si="18"/>
        <v>-7349.9999999998809</v>
      </c>
      <c r="I144" s="42" t="str">
        <f t="shared" si="19"/>
        <v>0.00</v>
      </c>
      <c r="J144" s="1">
        <f t="shared" si="20"/>
        <v>-7349.9999999998809</v>
      </c>
    </row>
    <row r="145" spans="1:10" ht="14.25" customHeight="1">
      <c r="A145" s="40">
        <v>42956</v>
      </c>
      <c r="B145" s="35" t="s">
        <v>10</v>
      </c>
      <c r="C145" s="35" t="s">
        <v>12</v>
      </c>
      <c r="D145" s="35">
        <v>9000</v>
      </c>
      <c r="E145" s="33">
        <v>102</v>
      </c>
      <c r="F145" s="33">
        <v>101.7</v>
      </c>
      <c r="G145" s="33">
        <v>101.4</v>
      </c>
      <c r="H145" s="41">
        <f t="shared" si="18"/>
        <v>2699.9999999999745</v>
      </c>
      <c r="I145" s="42">
        <f t="shared" si="19"/>
        <v>2699.9999999999745</v>
      </c>
      <c r="J145" s="1">
        <f t="shared" si="20"/>
        <v>5399.9999999999491</v>
      </c>
    </row>
    <row r="146" spans="1:10" ht="14.25" customHeight="1">
      <c r="A146" s="40">
        <v>42956</v>
      </c>
      <c r="B146" s="35" t="s">
        <v>275</v>
      </c>
      <c r="C146" s="35" t="s">
        <v>9</v>
      </c>
      <c r="D146" s="35">
        <v>1500</v>
      </c>
      <c r="E146" s="33">
        <v>617.70000000000005</v>
      </c>
      <c r="F146" s="33">
        <v>619.29999999999995</v>
      </c>
      <c r="G146" s="33">
        <v>620.9</v>
      </c>
      <c r="H146" s="41">
        <f t="shared" si="18"/>
        <v>2399.9999999998636</v>
      </c>
      <c r="I146" s="42">
        <f t="shared" si="19"/>
        <v>2400.0000000000341</v>
      </c>
      <c r="J146" s="1">
        <f t="shared" si="20"/>
        <v>4799.9999999998981</v>
      </c>
    </row>
    <row r="147" spans="1:10" ht="14.25" customHeight="1">
      <c r="A147" s="40">
        <v>42956</v>
      </c>
      <c r="B147" s="35" t="s">
        <v>333</v>
      </c>
      <c r="C147" s="35" t="s">
        <v>9</v>
      </c>
      <c r="D147" s="35">
        <v>1500</v>
      </c>
      <c r="E147" s="33">
        <v>807.75</v>
      </c>
      <c r="F147" s="33">
        <v>809.35</v>
      </c>
      <c r="G147" s="33">
        <v>810.95</v>
      </c>
      <c r="H147" s="41">
        <f t="shared" si="18"/>
        <v>2400.0000000000341</v>
      </c>
      <c r="I147" s="42">
        <f t="shared" si="19"/>
        <v>2400.0000000000341</v>
      </c>
      <c r="J147" s="1">
        <f t="shared" si="20"/>
        <v>4800.0000000000682</v>
      </c>
    </row>
    <row r="148" spans="1:10" ht="14.25" customHeight="1">
      <c r="A148" s="40">
        <v>42955</v>
      </c>
      <c r="B148" s="35" t="s">
        <v>254</v>
      </c>
      <c r="C148" s="35" t="s">
        <v>12</v>
      </c>
      <c r="D148" s="35">
        <v>11000</v>
      </c>
      <c r="E148" s="33">
        <v>114.6</v>
      </c>
      <c r="F148" s="33">
        <v>114.35</v>
      </c>
      <c r="G148" s="33">
        <v>114.1</v>
      </c>
      <c r="H148" s="41">
        <f t="shared" si="18"/>
        <v>2750</v>
      </c>
      <c r="I148" s="42">
        <f t="shared" si="19"/>
        <v>2750</v>
      </c>
      <c r="J148" s="1">
        <f t="shared" si="20"/>
        <v>5500</v>
      </c>
    </row>
    <row r="149" spans="1:10" ht="14.25" customHeight="1">
      <c r="A149" s="40">
        <v>42955</v>
      </c>
      <c r="B149" s="35" t="s">
        <v>18</v>
      </c>
      <c r="C149" s="35" t="s">
        <v>12</v>
      </c>
      <c r="D149" s="35">
        <v>3000</v>
      </c>
      <c r="E149" s="33">
        <v>278</v>
      </c>
      <c r="F149" s="33">
        <v>277.2</v>
      </c>
      <c r="G149" s="33">
        <v>276.39999999999998</v>
      </c>
      <c r="H149" s="41">
        <f t="shared" si="18"/>
        <v>2400.0000000000341</v>
      </c>
      <c r="I149" s="42">
        <f t="shared" si="19"/>
        <v>2400.0000000000341</v>
      </c>
      <c r="J149" s="1">
        <f t="shared" si="20"/>
        <v>4800.0000000000682</v>
      </c>
    </row>
    <row r="150" spans="1:10" ht="14.25" customHeight="1">
      <c r="A150" s="40">
        <v>42955</v>
      </c>
      <c r="B150" s="35" t="s">
        <v>94</v>
      </c>
      <c r="C150" s="35" t="s">
        <v>9</v>
      </c>
      <c r="D150" s="35">
        <v>2000</v>
      </c>
      <c r="E150" s="33">
        <v>620</v>
      </c>
      <c r="F150" s="33">
        <v>621.20000000000005</v>
      </c>
      <c r="G150" s="33">
        <v>0</v>
      </c>
      <c r="H150" s="41">
        <f t="shared" si="18"/>
        <v>2400.0000000000909</v>
      </c>
      <c r="I150" s="42" t="str">
        <f t="shared" si="19"/>
        <v>0.00</v>
      </c>
      <c r="J150" s="1">
        <f t="shared" si="20"/>
        <v>2400.0000000000909</v>
      </c>
    </row>
    <row r="151" spans="1:10" ht="14.25" customHeight="1">
      <c r="A151" s="40">
        <v>42954</v>
      </c>
      <c r="B151" s="35" t="s">
        <v>83</v>
      </c>
      <c r="C151" s="35" t="s">
        <v>9</v>
      </c>
      <c r="D151" s="35">
        <v>2000</v>
      </c>
      <c r="E151" s="33">
        <v>496</v>
      </c>
      <c r="F151" s="33">
        <v>497.2</v>
      </c>
      <c r="G151" s="33">
        <v>498.4</v>
      </c>
      <c r="H151" s="41">
        <f t="shared" si="18"/>
        <v>2399.9999999999773</v>
      </c>
      <c r="I151" s="42">
        <f t="shared" si="19"/>
        <v>2399.9999999999773</v>
      </c>
      <c r="J151" s="1">
        <f t="shared" si="20"/>
        <v>4799.9999999999545</v>
      </c>
    </row>
    <row r="152" spans="1:10" ht="14.25" customHeight="1">
      <c r="A152" s="40">
        <v>42954</v>
      </c>
      <c r="B152" s="35" t="s">
        <v>220</v>
      </c>
      <c r="C152" s="35" t="s">
        <v>9</v>
      </c>
      <c r="D152" s="35">
        <v>2500</v>
      </c>
      <c r="E152" s="33">
        <v>426.4</v>
      </c>
      <c r="F152" s="33">
        <v>427.4</v>
      </c>
      <c r="G152" s="33">
        <v>0</v>
      </c>
      <c r="H152" s="41">
        <f t="shared" si="18"/>
        <v>2500</v>
      </c>
      <c r="I152" s="42" t="str">
        <f t="shared" si="19"/>
        <v>0.00</v>
      </c>
      <c r="J152" s="1">
        <f t="shared" si="20"/>
        <v>2500</v>
      </c>
    </row>
    <row r="153" spans="1:10" ht="14.25" customHeight="1">
      <c r="A153" s="40">
        <v>42954</v>
      </c>
      <c r="B153" s="35" t="s">
        <v>329</v>
      </c>
      <c r="C153" s="35" t="s">
        <v>9</v>
      </c>
      <c r="D153" s="35">
        <v>3000</v>
      </c>
      <c r="E153" s="33">
        <v>197.4</v>
      </c>
      <c r="F153" s="33">
        <v>198.2</v>
      </c>
      <c r="G153" s="33">
        <v>0</v>
      </c>
      <c r="H153" s="41">
        <f t="shared" si="18"/>
        <v>2399.9999999999491</v>
      </c>
      <c r="I153" s="42" t="str">
        <f t="shared" si="19"/>
        <v>0.00</v>
      </c>
      <c r="J153" s="1">
        <f t="shared" si="20"/>
        <v>2399.9999999999491</v>
      </c>
    </row>
    <row r="154" spans="1:10" ht="14.25" customHeight="1">
      <c r="A154" s="40">
        <v>42951</v>
      </c>
      <c r="B154" s="35" t="s">
        <v>220</v>
      </c>
      <c r="C154" s="35" t="s">
        <v>9</v>
      </c>
      <c r="D154" s="35">
        <v>2500</v>
      </c>
      <c r="E154" s="33">
        <v>411.4</v>
      </c>
      <c r="F154" s="33">
        <v>412.4</v>
      </c>
      <c r="G154" s="33">
        <v>413.4</v>
      </c>
      <c r="H154" s="41">
        <f t="shared" si="18"/>
        <v>2500</v>
      </c>
      <c r="I154" s="42">
        <f t="shared" si="19"/>
        <v>2500</v>
      </c>
      <c r="J154" s="1">
        <f t="shared" si="20"/>
        <v>5000</v>
      </c>
    </row>
    <row r="155" spans="1:10" ht="14.25" customHeight="1">
      <c r="A155" s="40">
        <v>42951</v>
      </c>
      <c r="B155" s="35" t="s">
        <v>84</v>
      </c>
      <c r="C155" s="35" t="s">
        <v>12</v>
      </c>
      <c r="D155" s="35">
        <v>8000</v>
      </c>
      <c r="E155" s="33">
        <v>79.099999999999994</v>
      </c>
      <c r="F155" s="33">
        <v>78.8</v>
      </c>
      <c r="G155" s="33">
        <v>78.5</v>
      </c>
      <c r="H155" s="41">
        <f t="shared" si="18"/>
        <v>2399.9999999999773</v>
      </c>
      <c r="I155" s="42">
        <f t="shared" si="19"/>
        <v>2399.9999999999773</v>
      </c>
      <c r="J155" s="1">
        <f t="shared" si="20"/>
        <v>4799.9999999999545</v>
      </c>
    </row>
    <row r="156" spans="1:10" ht="14.25" customHeight="1">
      <c r="A156" s="40">
        <v>42951</v>
      </c>
      <c r="B156" s="35" t="s">
        <v>84</v>
      </c>
      <c r="C156" s="35" t="s">
        <v>12</v>
      </c>
      <c r="D156" s="35">
        <v>8000</v>
      </c>
      <c r="E156" s="33">
        <v>78.150000000000006</v>
      </c>
      <c r="F156" s="33">
        <v>77.849999999999994</v>
      </c>
      <c r="G156" s="33">
        <v>77.55</v>
      </c>
      <c r="H156" s="41">
        <f t="shared" si="18"/>
        <v>2400.0000000000909</v>
      </c>
      <c r="I156" s="42">
        <f t="shared" si="19"/>
        <v>2399.9999999999773</v>
      </c>
      <c r="J156" s="1">
        <f t="shared" si="20"/>
        <v>4800.0000000000682</v>
      </c>
    </row>
    <row r="157" spans="1:10" ht="14.25" customHeight="1">
      <c r="A157" s="40">
        <v>42951</v>
      </c>
      <c r="B157" s="35" t="s">
        <v>84</v>
      </c>
      <c r="C157" s="35" t="s">
        <v>12</v>
      </c>
      <c r="D157" s="35">
        <v>8000</v>
      </c>
      <c r="E157" s="33">
        <v>76.5</v>
      </c>
      <c r="F157" s="33">
        <v>76.2</v>
      </c>
      <c r="G157" s="33">
        <v>75.900000000000006</v>
      </c>
      <c r="H157" s="41">
        <f t="shared" si="18"/>
        <v>2399.9999999999773</v>
      </c>
      <c r="I157" s="42">
        <f t="shared" si="19"/>
        <v>2399.9999999999773</v>
      </c>
      <c r="J157" s="1">
        <f t="shared" si="20"/>
        <v>4799.9999999999545</v>
      </c>
    </row>
    <row r="158" spans="1:10" ht="14.25" customHeight="1">
      <c r="A158" s="40">
        <v>42951</v>
      </c>
      <c r="B158" s="35" t="s">
        <v>208</v>
      </c>
      <c r="C158" s="35" t="s">
        <v>9</v>
      </c>
      <c r="D158" s="35">
        <v>1575</v>
      </c>
      <c r="E158" s="33">
        <v>405</v>
      </c>
      <c r="F158" s="33">
        <v>401.8</v>
      </c>
      <c r="G158" s="33">
        <v>0</v>
      </c>
      <c r="H158" s="43">
        <f t="shared" si="18"/>
        <v>-5039.9999999999818</v>
      </c>
      <c r="I158" s="42" t="str">
        <f t="shared" si="19"/>
        <v>0.00</v>
      </c>
      <c r="J158" s="1">
        <f t="shared" si="20"/>
        <v>-5039.9999999999818</v>
      </c>
    </row>
    <row r="159" spans="1:10" ht="14.25" customHeight="1">
      <c r="A159" s="40">
        <v>42951</v>
      </c>
      <c r="B159" s="35" t="s">
        <v>226</v>
      </c>
      <c r="C159" s="35" t="s">
        <v>9</v>
      </c>
      <c r="D159" s="35">
        <v>6000</v>
      </c>
      <c r="E159" s="33">
        <v>158.1</v>
      </c>
      <c r="F159" s="33">
        <v>156.9</v>
      </c>
      <c r="G159" s="33">
        <v>0</v>
      </c>
      <c r="H159" s="43">
        <f t="shared" si="18"/>
        <v>-7199.9999999999318</v>
      </c>
      <c r="I159" s="42" t="str">
        <f t="shared" si="19"/>
        <v>0.00</v>
      </c>
      <c r="J159" s="1">
        <f t="shared" si="20"/>
        <v>-7199.9999999999318</v>
      </c>
    </row>
    <row r="160" spans="1:10" ht="14.25" customHeight="1">
      <c r="A160" s="40">
        <v>42950</v>
      </c>
      <c r="B160" s="35" t="s">
        <v>311</v>
      </c>
      <c r="C160" s="35" t="s">
        <v>9</v>
      </c>
      <c r="D160" s="35">
        <v>6000</v>
      </c>
      <c r="E160" s="33">
        <v>126.2</v>
      </c>
      <c r="F160" s="33">
        <v>126.6</v>
      </c>
      <c r="G160" s="33">
        <v>127</v>
      </c>
      <c r="H160" s="41">
        <f t="shared" si="18"/>
        <v>2399.9999999999491</v>
      </c>
      <c r="I160" s="42">
        <f t="shared" si="19"/>
        <v>2400.0000000000341</v>
      </c>
      <c r="J160" s="1">
        <f t="shared" si="20"/>
        <v>4799.9999999999836</v>
      </c>
    </row>
    <row r="161" spans="1:10" ht="14.25" customHeight="1">
      <c r="A161" s="40">
        <v>42950</v>
      </c>
      <c r="B161" s="35" t="s">
        <v>128</v>
      </c>
      <c r="C161" s="35" t="s">
        <v>9</v>
      </c>
      <c r="D161" s="35">
        <v>8000</v>
      </c>
      <c r="E161" s="33">
        <v>119.6</v>
      </c>
      <c r="F161" s="33">
        <v>119.9</v>
      </c>
      <c r="G161" s="33">
        <v>120.2</v>
      </c>
      <c r="H161" s="41">
        <f t="shared" si="18"/>
        <v>2400.0000000000909</v>
      </c>
      <c r="I161" s="42">
        <f t="shared" si="19"/>
        <v>2399.9999999999773</v>
      </c>
      <c r="J161" s="1">
        <f t="shared" si="20"/>
        <v>4800.0000000000682</v>
      </c>
    </row>
    <row r="162" spans="1:10" ht="14.25" customHeight="1">
      <c r="A162" s="40">
        <v>42950</v>
      </c>
      <c r="B162" s="35" t="s">
        <v>311</v>
      </c>
      <c r="C162" s="35" t="s">
        <v>9</v>
      </c>
      <c r="D162" s="35">
        <v>6000</v>
      </c>
      <c r="E162" s="33">
        <v>125</v>
      </c>
      <c r="F162" s="33">
        <v>125.4</v>
      </c>
      <c r="G162" s="33">
        <v>125.8</v>
      </c>
      <c r="H162" s="41">
        <f t="shared" si="18"/>
        <v>2400.0000000000341</v>
      </c>
      <c r="I162" s="42">
        <f t="shared" si="19"/>
        <v>2399.9999999999491</v>
      </c>
      <c r="J162" s="1">
        <f t="shared" si="20"/>
        <v>4799.9999999999836</v>
      </c>
    </row>
    <row r="163" spans="1:10" ht="14.25" customHeight="1">
      <c r="A163" s="40">
        <v>42950</v>
      </c>
      <c r="B163" s="35" t="s">
        <v>213</v>
      </c>
      <c r="C163" s="35" t="s">
        <v>9</v>
      </c>
      <c r="D163" s="35">
        <v>6000</v>
      </c>
      <c r="E163" s="33">
        <v>174.5</v>
      </c>
      <c r="F163" s="33">
        <v>174.9</v>
      </c>
      <c r="G163" s="33">
        <v>175.3</v>
      </c>
      <c r="H163" s="41">
        <f t="shared" si="18"/>
        <v>2400.0000000000341</v>
      </c>
      <c r="I163" s="42">
        <f t="shared" si="19"/>
        <v>2400.0000000000341</v>
      </c>
      <c r="J163" s="1">
        <f t="shared" si="20"/>
        <v>4800.0000000000682</v>
      </c>
    </row>
    <row r="164" spans="1:10" ht="14.25" customHeight="1">
      <c r="A164" s="40">
        <v>42950</v>
      </c>
      <c r="B164" s="35" t="s">
        <v>18</v>
      </c>
      <c r="C164" s="35" t="s">
        <v>9</v>
      </c>
      <c r="D164" s="35">
        <v>3000</v>
      </c>
      <c r="E164" s="33">
        <v>277.25</v>
      </c>
      <c r="F164" s="33">
        <v>278.05</v>
      </c>
      <c r="G164" s="33">
        <v>0</v>
      </c>
      <c r="H164" s="41">
        <f t="shared" si="18"/>
        <v>2400.0000000000341</v>
      </c>
      <c r="I164" s="42" t="str">
        <f t="shared" si="19"/>
        <v>0.00</v>
      </c>
      <c r="J164" s="1">
        <f t="shared" si="20"/>
        <v>2400.0000000000341</v>
      </c>
    </row>
    <row r="165" spans="1:10" ht="14.25" customHeight="1">
      <c r="A165" s="40">
        <v>42950</v>
      </c>
      <c r="B165" s="35" t="s">
        <v>119</v>
      </c>
      <c r="C165" s="35" t="s">
        <v>12</v>
      </c>
      <c r="D165" s="35">
        <v>3500</v>
      </c>
      <c r="E165" s="33">
        <v>279</v>
      </c>
      <c r="F165" s="33">
        <v>279</v>
      </c>
      <c r="G165" s="33">
        <v>0</v>
      </c>
      <c r="H165" s="41">
        <f t="shared" si="18"/>
        <v>0</v>
      </c>
      <c r="I165" s="42" t="str">
        <f t="shared" si="19"/>
        <v>0.00</v>
      </c>
      <c r="J165" s="1">
        <f t="shared" si="20"/>
        <v>0</v>
      </c>
    </row>
    <row r="166" spans="1:10" ht="14.25" customHeight="1">
      <c r="A166" s="40">
        <v>42949</v>
      </c>
      <c r="B166" s="35" t="s">
        <v>101</v>
      </c>
      <c r="C166" s="35" t="s">
        <v>9</v>
      </c>
      <c r="D166" s="35">
        <v>700</v>
      </c>
      <c r="E166" s="33">
        <v>1910</v>
      </c>
      <c r="F166" s="33">
        <v>1913.5</v>
      </c>
      <c r="G166" s="33">
        <v>1917</v>
      </c>
      <c r="H166" s="41">
        <f t="shared" si="18"/>
        <v>2450</v>
      </c>
      <c r="I166" s="42">
        <f t="shared" si="19"/>
        <v>2450</v>
      </c>
      <c r="J166" s="1">
        <f t="shared" si="20"/>
        <v>4900</v>
      </c>
    </row>
    <row r="167" spans="1:10" ht="14.25" customHeight="1">
      <c r="A167" s="40">
        <v>42949</v>
      </c>
      <c r="B167" s="35" t="s">
        <v>18</v>
      </c>
      <c r="C167" s="35" t="s">
        <v>9</v>
      </c>
      <c r="D167" s="35">
        <v>3000</v>
      </c>
      <c r="E167" s="33">
        <v>273.2</v>
      </c>
      <c r="F167" s="33">
        <v>274</v>
      </c>
      <c r="G167" s="33">
        <v>274.8</v>
      </c>
      <c r="H167" s="41">
        <f t="shared" si="18"/>
        <v>2400.0000000000341</v>
      </c>
      <c r="I167" s="42">
        <f t="shared" si="19"/>
        <v>2400.0000000000341</v>
      </c>
      <c r="J167" s="1">
        <f t="shared" si="20"/>
        <v>4800.0000000000682</v>
      </c>
    </row>
    <row r="168" spans="1:10" ht="14.25" customHeight="1">
      <c r="A168" s="40">
        <v>42949</v>
      </c>
      <c r="B168" s="35" t="s">
        <v>128</v>
      </c>
      <c r="C168" s="35" t="s">
        <v>9</v>
      </c>
      <c r="D168" s="35">
        <v>8000</v>
      </c>
      <c r="E168" s="33">
        <v>120.25</v>
      </c>
      <c r="F168" s="33">
        <v>120.55</v>
      </c>
      <c r="G168" s="33">
        <v>120.85</v>
      </c>
      <c r="H168" s="41">
        <f t="shared" si="18"/>
        <v>2399.9999999999773</v>
      </c>
      <c r="I168" s="42">
        <f t="shared" si="19"/>
        <v>2399.9999999999773</v>
      </c>
      <c r="J168" s="1">
        <f t="shared" si="20"/>
        <v>4799.9999999999545</v>
      </c>
    </row>
    <row r="169" spans="1:10" ht="14.25" customHeight="1">
      <c r="A169" s="40">
        <v>42949</v>
      </c>
      <c r="B169" s="35" t="s">
        <v>18</v>
      </c>
      <c r="C169" s="35" t="s">
        <v>9</v>
      </c>
      <c r="D169" s="35">
        <v>3000</v>
      </c>
      <c r="E169" s="33">
        <v>267.75</v>
      </c>
      <c r="F169" s="33">
        <v>267.75</v>
      </c>
      <c r="G169" s="33">
        <v>0</v>
      </c>
      <c r="H169" s="41">
        <f t="shared" si="18"/>
        <v>0</v>
      </c>
      <c r="I169" s="42" t="str">
        <f t="shared" si="19"/>
        <v>0.00</v>
      </c>
      <c r="J169" s="1">
        <f t="shared" si="20"/>
        <v>0</v>
      </c>
    </row>
    <row r="170" spans="1:10" ht="14.25" customHeight="1">
      <c r="A170" s="40">
        <v>42949</v>
      </c>
      <c r="B170" s="35" t="s">
        <v>96</v>
      </c>
      <c r="C170" s="35" t="s">
        <v>9</v>
      </c>
      <c r="D170" s="35">
        <v>600</v>
      </c>
      <c r="E170" s="33">
        <v>1174.3499999999999</v>
      </c>
      <c r="F170" s="33">
        <v>1162.3499999999999</v>
      </c>
      <c r="G170" s="33">
        <v>0</v>
      </c>
      <c r="H170" s="43">
        <f t="shared" si="18"/>
        <v>-7200</v>
      </c>
      <c r="I170" s="42" t="str">
        <f t="shared" si="19"/>
        <v>0.00</v>
      </c>
      <c r="J170" s="1">
        <f t="shared" si="20"/>
        <v>-7200</v>
      </c>
    </row>
    <row r="171" spans="1:10" ht="14.25" customHeight="1">
      <c r="A171" s="40">
        <v>42948</v>
      </c>
      <c r="B171" s="35" t="s">
        <v>50</v>
      </c>
      <c r="C171" s="35" t="s">
        <v>9</v>
      </c>
      <c r="D171" s="35">
        <v>800</v>
      </c>
      <c r="E171" s="33">
        <v>1189</v>
      </c>
      <c r="F171" s="33">
        <v>1192</v>
      </c>
      <c r="G171" s="33">
        <v>1195</v>
      </c>
      <c r="H171" s="41">
        <f t="shared" si="18"/>
        <v>2400</v>
      </c>
      <c r="I171" s="42">
        <f t="shared" si="19"/>
        <v>2400</v>
      </c>
      <c r="J171" s="1">
        <f t="shared" si="20"/>
        <v>4800</v>
      </c>
    </row>
    <row r="172" spans="1:10" ht="14.25" customHeight="1">
      <c r="A172" s="40">
        <v>42948</v>
      </c>
      <c r="B172" s="35" t="s">
        <v>213</v>
      </c>
      <c r="C172" s="35" t="s">
        <v>9</v>
      </c>
      <c r="D172" s="35">
        <v>6000</v>
      </c>
      <c r="E172" s="33">
        <v>178</v>
      </c>
      <c r="F172" s="33">
        <v>178.4</v>
      </c>
      <c r="G172" s="33">
        <v>178.8</v>
      </c>
      <c r="H172" s="41">
        <f t="shared" si="18"/>
        <v>2400.0000000000341</v>
      </c>
      <c r="I172" s="42">
        <f t="shared" si="19"/>
        <v>2400.0000000000341</v>
      </c>
      <c r="J172" s="1">
        <f t="shared" si="20"/>
        <v>4800.0000000000682</v>
      </c>
    </row>
    <row r="173" spans="1:10" ht="14.25" customHeight="1">
      <c r="A173" s="40">
        <v>42948</v>
      </c>
      <c r="B173" s="35" t="s">
        <v>208</v>
      </c>
      <c r="C173" s="35" t="s">
        <v>9</v>
      </c>
      <c r="D173" s="35">
        <v>1575</v>
      </c>
      <c r="E173" s="33">
        <v>387.7</v>
      </c>
      <c r="F173" s="33">
        <v>389.3</v>
      </c>
      <c r="G173" s="33">
        <v>390.9</v>
      </c>
      <c r="H173" s="41">
        <f t="shared" si="18"/>
        <v>2520.0000000000359</v>
      </c>
      <c r="I173" s="42">
        <f t="shared" si="19"/>
        <v>2519.9999999999463</v>
      </c>
      <c r="J173" s="1">
        <f t="shared" si="20"/>
        <v>5039.9999999999818</v>
      </c>
    </row>
    <row r="174" spans="1:10" ht="14.25" customHeight="1">
      <c r="A174" s="40">
        <v>42948</v>
      </c>
      <c r="B174" s="35" t="s">
        <v>101</v>
      </c>
      <c r="C174" s="35" t="s">
        <v>9</v>
      </c>
      <c r="D174" s="35">
        <v>700</v>
      </c>
      <c r="E174" s="33">
        <v>1897</v>
      </c>
      <c r="F174" s="33">
        <v>1900.5</v>
      </c>
      <c r="G174" s="33">
        <v>1904</v>
      </c>
      <c r="H174" s="41">
        <f t="shared" si="18"/>
        <v>2450</v>
      </c>
      <c r="I174" s="42">
        <f t="shared" si="19"/>
        <v>2450</v>
      </c>
      <c r="J174" s="1">
        <f t="shared" si="20"/>
        <v>4900</v>
      </c>
    </row>
    <row r="175" spans="1:10" ht="14.25" customHeight="1">
      <c r="A175" s="40">
        <v>42948</v>
      </c>
      <c r="B175" s="35" t="s">
        <v>334</v>
      </c>
      <c r="C175" s="35" t="s">
        <v>9</v>
      </c>
      <c r="D175" s="35">
        <v>5000</v>
      </c>
      <c r="E175" s="33">
        <v>125.2</v>
      </c>
      <c r="F175" s="33">
        <v>124.2</v>
      </c>
      <c r="G175" s="33">
        <v>0</v>
      </c>
      <c r="H175" s="43">
        <f t="shared" si="18"/>
        <v>-5000</v>
      </c>
      <c r="I175" s="42" t="str">
        <f t="shared" si="19"/>
        <v>0.00</v>
      </c>
      <c r="J175" s="1">
        <f t="shared" si="20"/>
        <v>-5000</v>
      </c>
    </row>
    <row r="176" spans="1:10" ht="14.25" customHeight="1">
      <c r="A176" s="40">
        <v>42947</v>
      </c>
      <c r="B176" s="35" t="s">
        <v>37</v>
      </c>
      <c r="C176" s="35" t="s">
        <v>12</v>
      </c>
      <c r="D176" s="35">
        <v>8000</v>
      </c>
      <c r="E176" s="33">
        <v>58.7</v>
      </c>
      <c r="F176" s="33">
        <v>58.4</v>
      </c>
      <c r="G176" s="33">
        <v>0</v>
      </c>
      <c r="H176" s="41">
        <f t="shared" si="18"/>
        <v>2400.0000000000341</v>
      </c>
      <c r="I176" s="42" t="str">
        <f t="shared" si="19"/>
        <v>0.00</v>
      </c>
      <c r="J176" s="1">
        <f t="shared" si="20"/>
        <v>2400.0000000000341</v>
      </c>
    </row>
    <row r="177" spans="1:10" ht="14.25" customHeight="1">
      <c r="A177" s="40">
        <v>42947</v>
      </c>
      <c r="B177" s="35" t="s">
        <v>210</v>
      </c>
      <c r="C177" s="35" t="s">
        <v>9</v>
      </c>
      <c r="D177" s="35">
        <v>2500</v>
      </c>
      <c r="E177" s="33">
        <v>228</v>
      </c>
      <c r="F177" s="33">
        <v>228</v>
      </c>
      <c r="G177" s="33">
        <v>0</v>
      </c>
      <c r="H177" s="41">
        <f t="shared" si="18"/>
        <v>0</v>
      </c>
      <c r="I177" s="42" t="str">
        <f t="shared" si="19"/>
        <v>0.00</v>
      </c>
      <c r="J177" s="1">
        <f t="shared" si="20"/>
        <v>0</v>
      </c>
    </row>
    <row r="178" spans="1:10" ht="14.25" customHeight="1">
      <c r="A178" s="40">
        <v>42947</v>
      </c>
      <c r="B178" s="35" t="s">
        <v>325</v>
      </c>
      <c r="C178" s="35" t="s">
        <v>9</v>
      </c>
      <c r="D178" s="35">
        <v>500</v>
      </c>
      <c r="E178" s="33">
        <v>1615.75</v>
      </c>
      <c r="F178" s="33">
        <v>1615.75</v>
      </c>
      <c r="G178" s="33">
        <v>0</v>
      </c>
      <c r="H178" s="41">
        <f t="shared" si="18"/>
        <v>0</v>
      </c>
      <c r="I178" s="42" t="str">
        <f t="shared" si="19"/>
        <v>0.00</v>
      </c>
      <c r="J178" s="1">
        <f t="shared" si="20"/>
        <v>0</v>
      </c>
    </row>
    <row r="179" spans="1:10" ht="14.25" customHeight="1">
      <c r="A179" s="40">
        <v>42947</v>
      </c>
      <c r="B179" s="35" t="s">
        <v>194</v>
      </c>
      <c r="C179" s="35" t="s">
        <v>9</v>
      </c>
      <c r="D179" s="35">
        <v>3000</v>
      </c>
      <c r="E179" s="33">
        <v>221.75</v>
      </c>
      <c r="F179" s="33">
        <v>220.15</v>
      </c>
      <c r="G179" s="33">
        <v>0</v>
      </c>
      <c r="H179" s="43">
        <f t="shared" si="18"/>
        <v>-4799.9999999999827</v>
      </c>
      <c r="I179" s="42" t="str">
        <f t="shared" si="19"/>
        <v>0.00</v>
      </c>
      <c r="J179" s="1">
        <f t="shared" si="20"/>
        <v>-4799.9999999999827</v>
      </c>
    </row>
    <row r="180" spans="1:10" ht="14.25" customHeight="1">
      <c r="A180" s="40">
        <v>42947</v>
      </c>
      <c r="B180" s="35" t="s">
        <v>179</v>
      </c>
      <c r="C180" s="35" t="s">
        <v>9</v>
      </c>
      <c r="D180" s="35">
        <v>4500</v>
      </c>
      <c r="E180" s="33">
        <v>170.85</v>
      </c>
      <c r="F180" s="33">
        <v>169.65</v>
      </c>
      <c r="G180" s="33">
        <v>0</v>
      </c>
      <c r="H180" s="43">
        <f t="shared" si="18"/>
        <v>-5399.9999999999491</v>
      </c>
      <c r="I180" s="42" t="str">
        <f t="shared" si="19"/>
        <v>0.00</v>
      </c>
      <c r="J180" s="1">
        <f t="shared" si="20"/>
        <v>-5399.9999999999491</v>
      </c>
    </row>
    <row r="181" spans="1:10" ht="14.25" customHeight="1">
      <c r="A181" s="40">
        <v>42947</v>
      </c>
      <c r="B181" s="35" t="s">
        <v>228</v>
      </c>
      <c r="C181" s="35" t="s">
        <v>9</v>
      </c>
      <c r="D181" s="35">
        <v>500</v>
      </c>
      <c r="E181" s="33">
        <v>1726</v>
      </c>
      <c r="F181" s="33">
        <v>1711</v>
      </c>
      <c r="G181" s="33">
        <v>0</v>
      </c>
      <c r="H181" s="43">
        <f t="shared" si="18"/>
        <v>-7500</v>
      </c>
      <c r="I181" s="42" t="str">
        <f t="shared" si="19"/>
        <v>0.00</v>
      </c>
      <c r="J181" s="1">
        <f t="shared" si="20"/>
        <v>-7500</v>
      </c>
    </row>
    <row r="182" spans="1:10" ht="14.25" customHeight="1">
      <c r="A182" s="40">
        <v>42944</v>
      </c>
      <c r="B182" s="35" t="s">
        <v>220</v>
      </c>
      <c r="C182" s="35" t="s">
        <v>9</v>
      </c>
      <c r="D182" s="35">
        <v>2500</v>
      </c>
      <c r="E182" s="33">
        <v>409</v>
      </c>
      <c r="F182" s="33">
        <v>410</v>
      </c>
      <c r="G182" s="33">
        <v>0</v>
      </c>
      <c r="H182" s="41">
        <f t="shared" si="18"/>
        <v>2500</v>
      </c>
      <c r="I182" s="42" t="str">
        <f t="shared" si="19"/>
        <v>0.00</v>
      </c>
      <c r="J182" s="1">
        <f t="shared" si="20"/>
        <v>2500</v>
      </c>
    </row>
    <row r="183" spans="1:10" ht="14.25" customHeight="1">
      <c r="A183" s="40">
        <v>42944</v>
      </c>
      <c r="B183" s="35" t="s">
        <v>179</v>
      </c>
      <c r="C183" s="35" t="s">
        <v>9</v>
      </c>
      <c r="D183" s="35">
        <v>4500</v>
      </c>
      <c r="E183" s="33">
        <v>169.4</v>
      </c>
      <c r="F183" s="33">
        <v>169.9</v>
      </c>
      <c r="G183" s="33">
        <v>0</v>
      </c>
      <c r="H183" s="41">
        <f t="shared" si="18"/>
        <v>2250</v>
      </c>
      <c r="I183" s="42" t="str">
        <f t="shared" si="19"/>
        <v>0.00</v>
      </c>
      <c r="J183" s="1">
        <f t="shared" si="20"/>
        <v>2250</v>
      </c>
    </row>
    <row r="184" spans="1:10" ht="14.25" customHeight="1">
      <c r="A184" s="40">
        <v>42944</v>
      </c>
      <c r="B184" s="35" t="s">
        <v>226</v>
      </c>
      <c r="C184" s="35" t="s">
        <v>9</v>
      </c>
      <c r="D184" s="35">
        <v>6000</v>
      </c>
      <c r="E184" s="33">
        <v>161.15</v>
      </c>
      <c r="F184" s="33">
        <v>161.5</v>
      </c>
      <c r="G184" s="33">
        <v>0</v>
      </c>
      <c r="H184" s="41">
        <f t="shared" si="18"/>
        <v>2099.9999999999659</v>
      </c>
      <c r="I184" s="42" t="str">
        <f t="shared" si="19"/>
        <v>0.00</v>
      </c>
      <c r="J184" s="1">
        <f t="shared" si="20"/>
        <v>2099.9999999999659</v>
      </c>
    </row>
    <row r="185" spans="1:10" ht="14.25" customHeight="1">
      <c r="A185" s="40">
        <v>42944</v>
      </c>
      <c r="B185" s="35" t="s">
        <v>102</v>
      </c>
      <c r="C185" s="35" t="s">
        <v>9</v>
      </c>
      <c r="D185" s="35">
        <v>1100</v>
      </c>
      <c r="E185" s="33">
        <v>937.8</v>
      </c>
      <c r="F185" s="33">
        <v>937.8</v>
      </c>
      <c r="G185" s="33">
        <v>0</v>
      </c>
      <c r="H185" s="41">
        <f t="shared" ref="H185:H248" si="21">IF(C185="BUY",(F185-E185)*D185,(E185-F185)*D185)</f>
        <v>0</v>
      </c>
      <c r="I185" s="42" t="str">
        <f t="shared" ref="I185:I248" si="22">IF(G185=0,"0.00",IF(C185="BUY",(G185-F185)*D185,(F185-G185)*D185))</f>
        <v>0.00</v>
      </c>
      <c r="J185" s="1">
        <f t="shared" si="20"/>
        <v>0</v>
      </c>
    </row>
    <row r="186" spans="1:10" ht="14.25" customHeight="1">
      <c r="A186" s="40">
        <v>42943</v>
      </c>
      <c r="B186" s="35" t="s">
        <v>220</v>
      </c>
      <c r="C186" s="35" t="s">
        <v>9</v>
      </c>
      <c r="D186" s="35">
        <v>2500</v>
      </c>
      <c r="E186" s="33">
        <v>399.4</v>
      </c>
      <c r="F186" s="33">
        <v>400.4</v>
      </c>
      <c r="G186" s="33">
        <v>401.4</v>
      </c>
      <c r="H186" s="41">
        <f t="shared" si="21"/>
        <v>2500</v>
      </c>
      <c r="I186" s="42">
        <f t="shared" si="22"/>
        <v>2500</v>
      </c>
      <c r="J186" s="1">
        <f t="shared" si="20"/>
        <v>5000</v>
      </c>
    </row>
    <row r="187" spans="1:10" ht="14.25" customHeight="1">
      <c r="A187" s="40">
        <v>42943</v>
      </c>
      <c r="B187" s="35" t="s">
        <v>220</v>
      </c>
      <c r="C187" s="35" t="s">
        <v>9</v>
      </c>
      <c r="D187" s="35">
        <v>2500</v>
      </c>
      <c r="E187" s="33">
        <v>403</v>
      </c>
      <c r="F187" s="33">
        <v>404</v>
      </c>
      <c r="G187" s="33">
        <v>405</v>
      </c>
      <c r="H187" s="41">
        <f t="shared" si="21"/>
        <v>2500</v>
      </c>
      <c r="I187" s="42">
        <f t="shared" si="22"/>
        <v>2500</v>
      </c>
      <c r="J187" s="1">
        <f t="shared" si="20"/>
        <v>5000</v>
      </c>
    </row>
    <row r="188" spans="1:10" ht="14.25" customHeight="1">
      <c r="A188" s="40">
        <v>42943</v>
      </c>
      <c r="B188" s="35" t="s">
        <v>335</v>
      </c>
      <c r="C188" s="35" t="s">
        <v>9</v>
      </c>
      <c r="D188" s="35">
        <v>3000</v>
      </c>
      <c r="E188" s="33">
        <v>196.15</v>
      </c>
      <c r="F188" s="33">
        <v>196.95</v>
      </c>
      <c r="G188" s="33">
        <v>0</v>
      </c>
      <c r="H188" s="41">
        <f t="shared" si="21"/>
        <v>2399.9999999999491</v>
      </c>
      <c r="I188" s="42" t="str">
        <f t="shared" si="22"/>
        <v>0.00</v>
      </c>
      <c r="J188" s="1">
        <f t="shared" si="20"/>
        <v>2399.9999999999491</v>
      </c>
    </row>
    <row r="189" spans="1:10" ht="14.25" customHeight="1">
      <c r="A189" s="40">
        <v>42943</v>
      </c>
      <c r="B189" s="35" t="s">
        <v>37</v>
      </c>
      <c r="C189" s="35" t="s">
        <v>12</v>
      </c>
      <c r="D189" s="35">
        <v>8000</v>
      </c>
      <c r="E189" s="33">
        <v>59.75</v>
      </c>
      <c r="F189" s="33">
        <v>59.45</v>
      </c>
      <c r="G189" s="33">
        <v>0</v>
      </c>
      <c r="H189" s="41">
        <f t="shared" si="21"/>
        <v>2399.9999999999773</v>
      </c>
      <c r="I189" s="42" t="str">
        <f t="shared" si="22"/>
        <v>0.00</v>
      </c>
      <c r="J189" s="1">
        <f t="shared" si="20"/>
        <v>2399.9999999999773</v>
      </c>
    </row>
    <row r="190" spans="1:10" ht="14.25" customHeight="1">
      <c r="A190" s="40">
        <v>42942</v>
      </c>
      <c r="B190" s="35" t="s">
        <v>50</v>
      </c>
      <c r="C190" s="35" t="s">
        <v>9</v>
      </c>
      <c r="D190" s="35">
        <v>800</v>
      </c>
      <c r="E190" s="33">
        <v>1199.2</v>
      </c>
      <c r="F190" s="33">
        <v>1202.2</v>
      </c>
      <c r="G190" s="33">
        <v>1205.2</v>
      </c>
      <c r="H190" s="41">
        <f t="shared" si="21"/>
        <v>2400</v>
      </c>
      <c r="I190" s="42">
        <f t="shared" si="22"/>
        <v>2400</v>
      </c>
      <c r="J190" s="1">
        <f t="shared" si="20"/>
        <v>4800</v>
      </c>
    </row>
    <row r="191" spans="1:10" ht="14.25" customHeight="1">
      <c r="A191" s="40">
        <v>42942</v>
      </c>
      <c r="B191" s="35" t="s">
        <v>325</v>
      </c>
      <c r="C191" s="35" t="s">
        <v>9</v>
      </c>
      <c r="D191" s="35">
        <v>500</v>
      </c>
      <c r="E191" s="33">
        <v>1618.5</v>
      </c>
      <c r="F191" s="33">
        <v>1623.5</v>
      </c>
      <c r="G191" s="33">
        <v>1628.5</v>
      </c>
      <c r="H191" s="41">
        <f t="shared" si="21"/>
        <v>2500</v>
      </c>
      <c r="I191" s="42">
        <f t="shared" si="22"/>
        <v>2500</v>
      </c>
      <c r="J191" s="1">
        <f t="shared" si="20"/>
        <v>5000</v>
      </c>
    </row>
    <row r="192" spans="1:10" ht="14.25" customHeight="1">
      <c r="A192" s="40">
        <v>42942</v>
      </c>
      <c r="B192" s="35" t="s">
        <v>326</v>
      </c>
      <c r="C192" s="35" t="s">
        <v>9</v>
      </c>
      <c r="D192" s="35">
        <v>12000</v>
      </c>
      <c r="E192" s="33">
        <v>64.5</v>
      </c>
      <c r="F192" s="33">
        <v>64.5</v>
      </c>
      <c r="G192" s="33">
        <v>0</v>
      </c>
      <c r="H192" s="41">
        <f t="shared" si="21"/>
        <v>0</v>
      </c>
      <c r="I192" s="42" t="str">
        <f t="shared" si="22"/>
        <v>0.00</v>
      </c>
      <c r="J192" s="1">
        <f t="shared" si="20"/>
        <v>0</v>
      </c>
    </row>
    <row r="193" spans="1:10" ht="14.25" customHeight="1">
      <c r="A193" s="40">
        <v>42942</v>
      </c>
      <c r="B193" s="35" t="s">
        <v>122</v>
      </c>
      <c r="C193" s="35" t="s">
        <v>9</v>
      </c>
      <c r="D193" s="35">
        <v>3500</v>
      </c>
      <c r="E193" s="33">
        <v>221.75</v>
      </c>
      <c r="F193" s="33">
        <v>220.35</v>
      </c>
      <c r="G193" s="33">
        <v>0</v>
      </c>
      <c r="H193" s="43">
        <f t="shared" si="21"/>
        <v>-4900.00000000002</v>
      </c>
      <c r="I193" s="42" t="str">
        <f t="shared" si="22"/>
        <v>0.00</v>
      </c>
      <c r="J193" s="1">
        <f t="shared" si="20"/>
        <v>-4900.00000000002</v>
      </c>
    </row>
    <row r="194" spans="1:10" ht="14.25" customHeight="1">
      <c r="A194" s="40">
        <v>42941</v>
      </c>
      <c r="B194" s="35" t="s">
        <v>119</v>
      </c>
      <c r="C194" s="35" t="s">
        <v>9</v>
      </c>
      <c r="D194" s="35">
        <v>3500</v>
      </c>
      <c r="E194" s="33">
        <v>270</v>
      </c>
      <c r="F194" s="33">
        <v>270.7</v>
      </c>
      <c r="G194" s="33">
        <v>271.39999999999998</v>
      </c>
      <c r="H194" s="41">
        <f t="shared" si="21"/>
        <v>2449.99999999996</v>
      </c>
      <c r="I194" s="42">
        <f t="shared" si="22"/>
        <v>2449.99999999996</v>
      </c>
      <c r="J194" s="1">
        <f t="shared" si="20"/>
        <v>4899.99999999992</v>
      </c>
    </row>
    <row r="195" spans="1:10" ht="14.25" customHeight="1">
      <c r="A195" s="40">
        <v>42941</v>
      </c>
      <c r="B195" s="35" t="s">
        <v>18</v>
      </c>
      <c r="C195" s="35" t="s">
        <v>9</v>
      </c>
      <c r="D195" s="35">
        <v>3000</v>
      </c>
      <c r="E195" s="33">
        <v>260.25</v>
      </c>
      <c r="F195" s="33">
        <v>261.05</v>
      </c>
      <c r="G195" s="33">
        <v>261.85000000000002</v>
      </c>
      <c r="H195" s="41">
        <f t="shared" si="21"/>
        <v>2400.0000000000341</v>
      </c>
      <c r="I195" s="42">
        <f t="shared" si="22"/>
        <v>2400.0000000000341</v>
      </c>
      <c r="J195" s="1">
        <f t="shared" si="20"/>
        <v>4800.0000000000682</v>
      </c>
    </row>
    <row r="196" spans="1:10" ht="14.25" customHeight="1">
      <c r="A196" s="40">
        <v>42941</v>
      </c>
      <c r="B196" s="35" t="s">
        <v>226</v>
      </c>
      <c r="C196" s="35" t="s">
        <v>9</v>
      </c>
      <c r="D196" s="35">
        <v>6000</v>
      </c>
      <c r="E196" s="33">
        <v>162.69999999999999</v>
      </c>
      <c r="F196" s="33">
        <v>163.1</v>
      </c>
      <c r="G196" s="33">
        <v>163.5</v>
      </c>
      <c r="H196" s="41">
        <f t="shared" si="21"/>
        <v>2400.0000000000341</v>
      </c>
      <c r="I196" s="42">
        <f t="shared" si="22"/>
        <v>2400.0000000000341</v>
      </c>
      <c r="J196" s="1">
        <f t="shared" si="20"/>
        <v>4800.0000000000682</v>
      </c>
    </row>
    <row r="197" spans="1:10" ht="14.25" customHeight="1">
      <c r="A197" s="40">
        <v>42941</v>
      </c>
      <c r="B197" s="35" t="s">
        <v>228</v>
      </c>
      <c r="C197" s="35" t="s">
        <v>9</v>
      </c>
      <c r="D197" s="35">
        <v>500</v>
      </c>
      <c r="E197" s="33">
        <v>1620</v>
      </c>
      <c r="F197" s="33">
        <v>1625</v>
      </c>
      <c r="G197" s="33">
        <v>0</v>
      </c>
      <c r="H197" s="41">
        <f t="shared" si="21"/>
        <v>2500</v>
      </c>
      <c r="I197" s="42" t="str">
        <f t="shared" si="22"/>
        <v>0.00</v>
      </c>
      <c r="J197" s="1">
        <f t="shared" si="20"/>
        <v>2500</v>
      </c>
    </row>
    <row r="198" spans="1:10" ht="14.25" customHeight="1">
      <c r="A198" s="40">
        <v>42941</v>
      </c>
      <c r="B198" s="35" t="s">
        <v>226</v>
      </c>
      <c r="C198" s="35" t="s">
        <v>9</v>
      </c>
      <c r="D198" s="35">
        <v>6000</v>
      </c>
      <c r="E198" s="33">
        <v>162</v>
      </c>
      <c r="F198" s="33">
        <v>162</v>
      </c>
      <c r="G198" s="33">
        <v>0</v>
      </c>
      <c r="H198" s="41">
        <f t="shared" si="21"/>
        <v>0</v>
      </c>
      <c r="I198" s="42" t="str">
        <f t="shared" si="22"/>
        <v>0.00</v>
      </c>
      <c r="J198" s="1">
        <f t="shared" si="20"/>
        <v>0</v>
      </c>
    </row>
    <row r="199" spans="1:10" ht="14.25" customHeight="1">
      <c r="A199" s="40">
        <v>42941</v>
      </c>
      <c r="B199" s="35" t="s">
        <v>254</v>
      </c>
      <c r="C199" s="35" t="s">
        <v>9</v>
      </c>
      <c r="D199" s="35">
        <v>11000</v>
      </c>
      <c r="E199" s="33">
        <v>118.6</v>
      </c>
      <c r="F199" s="33">
        <v>118.6</v>
      </c>
      <c r="G199" s="33">
        <v>0</v>
      </c>
      <c r="H199" s="41">
        <f t="shared" si="21"/>
        <v>0</v>
      </c>
      <c r="I199" s="42" t="str">
        <f t="shared" si="22"/>
        <v>0.00</v>
      </c>
      <c r="J199" s="1">
        <f t="shared" si="20"/>
        <v>0</v>
      </c>
    </row>
    <row r="200" spans="1:10" ht="14.25" customHeight="1">
      <c r="A200" s="40">
        <v>42940</v>
      </c>
      <c r="B200" s="35" t="s">
        <v>226</v>
      </c>
      <c r="C200" s="35" t="s">
        <v>9</v>
      </c>
      <c r="D200" s="35">
        <v>6000</v>
      </c>
      <c r="E200" s="33">
        <v>159.6</v>
      </c>
      <c r="F200" s="33">
        <v>160</v>
      </c>
      <c r="G200" s="33">
        <v>160.4</v>
      </c>
      <c r="H200" s="41">
        <f t="shared" si="21"/>
        <v>2400.0000000000341</v>
      </c>
      <c r="I200" s="42">
        <f t="shared" si="22"/>
        <v>2400.0000000000341</v>
      </c>
      <c r="J200" s="1">
        <f t="shared" si="20"/>
        <v>4800.0000000000682</v>
      </c>
    </row>
    <row r="201" spans="1:10" ht="14.25" customHeight="1">
      <c r="A201" s="40">
        <v>42940</v>
      </c>
      <c r="B201" s="35" t="s">
        <v>226</v>
      </c>
      <c r="C201" s="35" t="s">
        <v>9</v>
      </c>
      <c r="D201" s="35">
        <v>6000</v>
      </c>
      <c r="E201" s="33">
        <v>157.19999999999999</v>
      </c>
      <c r="F201" s="33">
        <v>157.6</v>
      </c>
      <c r="G201" s="33">
        <v>158</v>
      </c>
      <c r="H201" s="41">
        <f t="shared" si="21"/>
        <v>2400.0000000000341</v>
      </c>
      <c r="I201" s="42">
        <f t="shared" si="22"/>
        <v>2400.0000000000341</v>
      </c>
      <c r="J201" s="1">
        <f t="shared" si="20"/>
        <v>4800.0000000000682</v>
      </c>
    </row>
    <row r="202" spans="1:10" ht="14.25" customHeight="1">
      <c r="A202" s="40">
        <v>42940</v>
      </c>
      <c r="B202" s="35" t="s">
        <v>180</v>
      </c>
      <c r="C202" s="35" t="s">
        <v>9</v>
      </c>
      <c r="D202" s="35">
        <v>1800</v>
      </c>
      <c r="E202" s="33">
        <v>404.75</v>
      </c>
      <c r="F202" s="33">
        <v>406.15</v>
      </c>
      <c r="G202" s="33">
        <v>0</v>
      </c>
      <c r="H202" s="41">
        <f t="shared" si="21"/>
        <v>2519.9999999999591</v>
      </c>
      <c r="I202" s="42" t="str">
        <f t="shared" si="22"/>
        <v>0.00</v>
      </c>
      <c r="J202" s="1">
        <f t="shared" si="20"/>
        <v>2519.9999999999591</v>
      </c>
    </row>
    <row r="203" spans="1:10" ht="14.25" customHeight="1">
      <c r="A203" s="40">
        <v>42940</v>
      </c>
      <c r="B203" s="35" t="s">
        <v>73</v>
      </c>
      <c r="C203" s="35" t="s">
        <v>9</v>
      </c>
      <c r="D203" s="35">
        <v>1500</v>
      </c>
      <c r="E203" s="33">
        <v>462.2</v>
      </c>
      <c r="F203" s="33">
        <v>462.2</v>
      </c>
      <c r="G203" s="33">
        <v>0</v>
      </c>
      <c r="H203" s="41">
        <f t="shared" si="21"/>
        <v>0</v>
      </c>
      <c r="I203" s="42" t="str">
        <f t="shared" si="22"/>
        <v>0.00</v>
      </c>
      <c r="J203" s="1">
        <f t="shared" si="20"/>
        <v>0</v>
      </c>
    </row>
    <row r="204" spans="1:10" ht="14.25" customHeight="1">
      <c r="A204" s="40">
        <v>42937</v>
      </c>
      <c r="B204" s="35" t="s">
        <v>325</v>
      </c>
      <c r="C204" s="35" t="s">
        <v>9</v>
      </c>
      <c r="D204" s="35">
        <v>500</v>
      </c>
      <c r="E204" s="33">
        <v>1558</v>
      </c>
      <c r="F204" s="33">
        <v>1563</v>
      </c>
      <c r="G204" s="33">
        <v>1568</v>
      </c>
      <c r="H204" s="41">
        <f t="shared" si="21"/>
        <v>2500</v>
      </c>
      <c r="I204" s="42">
        <f t="shared" si="22"/>
        <v>2500</v>
      </c>
      <c r="J204" s="1">
        <f t="shared" si="20"/>
        <v>5000</v>
      </c>
    </row>
    <row r="205" spans="1:10" ht="14.25" customHeight="1">
      <c r="A205" s="40">
        <v>42937</v>
      </c>
      <c r="B205" s="35" t="s">
        <v>119</v>
      </c>
      <c r="C205" s="35" t="s">
        <v>12</v>
      </c>
      <c r="D205" s="35">
        <v>3500</v>
      </c>
      <c r="E205" s="33">
        <v>265.8</v>
      </c>
      <c r="F205" s="33">
        <v>265.10000000000002</v>
      </c>
      <c r="G205" s="33">
        <v>264.39999999999998</v>
      </c>
      <c r="H205" s="41">
        <f t="shared" si="21"/>
        <v>2449.99999999996</v>
      </c>
      <c r="I205" s="42">
        <f t="shared" si="22"/>
        <v>2450.0000000001592</v>
      </c>
      <c r="J205" s="1">
        <f t="shared" ref="J205:J268" si="23">SUM(H205:I205)</f>
        <v>4900.0000000001191</v>
      </c>
    </row>
    <row r="206" spans="1:10" ht="14.25" customHeight="1">
      <c r="A206" s="40">
        <v>42937</v>
      </c>
      <c r="B206" s="35" t="s">
        <v>122</v>
      </c>
      <c r="C206" s="35" t="s">
        <v>12</v>
      </c>
      <c r="D206" s="35">
        <v>3500</v>
      </c>
      <c r="E206" s="33">
        <v>209.6</v>
      </c>
      <c r="F206" s="33">
        <v>208.9</v>
      </c>
      <c r="G206" s="33">
        <v>208.2</v>
      </c>
      <c r="H206" s="41">
        <f t="shared" si="21"/>
        <v>2449.99999999996</v>
      </c>
      <c r="I206" s="42">
        <f t="shared" si="22"/>
        <v>2450.0000000000596</v>
      </c>
      <c r="J206" s="1">
        <f t="shared" si="23"/>
        <v>4900.00000000002</v>
      </c>
    </row>
    <row r="207" spans="1:10" ht="14.25" customHeight="1">
      <c r="A207" s="40">
        <v>42937</v>
      </c>
      <c r="B207" s="35" t="s">
        <v>194</v>
      </c>
      <c r="C207" s="35" t="s">
        <v>12</v>
      </c>
      <c r="D207" s="35">
        <v>3000</v>
      </c>
      <c r="E207" s="33">
        <v>212.1</v>
      </c>
      <c r="F207" s="33">
        <v>211.35</v>
      </c>
      <c r="G207" s="33">
        <v>0</v>
      </c>
      <c r="H207" s="41">
        <f t="shared" si="21"/>
        <v>2250</v>
      </c>
      <c r="I207" s="42" t="str">
        <f t="shared" si="22"/>
        <v>0.00</v>
      </c>
      <c r="J207" s="1">
        <f t="shared" si="23"/>
        <v>2250</v>
      </c>
    </row>
    <row r="208" spans="1:10" ht="14.25" customHeight="1">
      <c r="A208" s="40">
        <v>42937</v>
      </c>
      <c r="B208" s="35" t="s">
        <v>325</v>
      </c>
      <c r="C208" s="35" t="s">
        <v>9</v>
      </c>
      <c r="D208" s="35">
        <v>500</v>
      </c>
      <c r="E208" s="33">
        <v>1583</v>
      </c>
      <c r="F208" s="33">
        <v>1568</v>
      </c>
      <c r="G208" s="33">
        <v>0</v>
      </c>
      <c r="H208" s="43">
        <f t="shared" si="21"/>
        <v>-7500</v>
      </c>
      <c r="I208" s="42" t="str">
        <f t="shared" si="22"/>
        <v>0.00</v>
      </c>
      <c r="J208" s="1">
        <f t="shared" si="23"/>
        <v>-7500</v>
      </c>
    </row>
    <row r="209" spans="1:10" ht="14.25" customHeight="1">
      <c r="A209" s="40">
        <v>42936</v>
      </c>
      <c r="B209" s="35" t="s">
        <v>208</v>
      </c>
      <c r="C209" s="35" t="s">
        <v>9</v>
      </c>
      <c r="D209" s="35">
        <v>1575</v>
      </c>
      <c r="E209" s="33">
        <v>371.7</v>
      </c>
      <c r="F209" s="33">
        <v>373.3</v>
      </c>
      <c r="G209" s="33">
        <v>374.9</v>
      </c>
      <c r="H209" s="41">
        <f t="shared" si="21"/>
        <v>2520.0000000000359</v>
      </c>
      <c r="I209" s="42">
        <f t="shared" si="22"/>
        <v>2519.9999999999463</v>
      </c>
      <c r="J209" s="1">
        <f t="shared" si="23"/>
        <v>5039.9999999999818</v>
      </c>
    </row>
    <row r="210" spans="1:10" ht="14.25" customHeight="1">
      <c r="A210" s="40">
        <v>42936</v>
      </c>
      <c r="B210" s="35" t="s">
        <v>228</v>
      </c>
      <c r="C210" s="35" t="s">
        <v>9</v>
      </c>
      <c r="D210" s="35">
        <v>500</v>
      </c>
      <c r="E210" s="33">
        <v>1574</v>
      </c>
      <c r="F210" s="33">
        <v>1579</v>
      </c>
      <c r="G210" s="33">
        <v>1584</v>
      </c>
      <c r="H210" s="41">
        <f t="shared" si="21"/>
        <v>2500</v>
      </c>
      <c r="I210" s="42">
        <f t="shared" si="22"/>
        <v>2500</v>
      </c>
      <c r="J210" s="1">
        <f t="shared" si="23"/>
        <v>5000</v>
      </c>
    </row>
    <row r="211" spans="1:10" ht="14.25" customHeight="1">
      <c r="A211" s="40">
        <v>42936</v>
      </c>
      <c r="B211" s="35" t="s">
        <v>254</v>
      </c>
      <c r="C211" s="35" t="s">
        <v>9</v>
      </c>
      <c r="D211" s="35">
        <v>11000</v>
      </c>
      <c r="E211" s="33">
        <v>119.25</v>
      </c>
      <c r="F211" s="33">
        <v>119.5</v>
      </c>
      <c r="G211" s="33">
        <v>0</v>
      </c>
      <c r="H211" s="41">
        <f t="shared" si="21"/>
        <v>2750</v>
      </c>
      <c r="I211" s="42" t="str">
        <f t="shared" si="22"/>
        <v>0.00</v>
      </c>
      <c r="J211" s="1">
        <f t="shared" si="23"/>
        <v>2750</v>
      </c>
    </row>
    <row r="212" spans="1:10" ht="14.25" customHeight="1">
      <c r="A212" s="40">
        <v>42936</v>
      </c>
      <c r="B212" s="35" t="s">
        <v>331</v>
      </c>
      <c r="C212" s="35" t="s">
        <v>9</v>
      </c>
      <c r="D212" s="35">
        <v>4500</v>
      </c>
      <c r="E212" s="33">
        <v>176.2</v>
      </c>
      <c r="F212" s="33">
        <v>174.4</v>
      </c>
      <c r="G212" s="33">
        <v>0</v>
      </c>
      <c r="H212" s="43">
        <f t="shared" si="21"/>
        <v>-8099.9999999999236</v>
      </c>
      <c r="I212" s="42" t="str">
        <f t="shared" si="22"/>
        <v>0.00</v>
      </c>
      <c r="J212" s="1">
        <f t="shared" si="23"/>
        <v>-8099.9999999999236</v>
      </c>
    </row>
    <row r="213" spans="1:10" ht="14.25" customHeight="1">
      <c r="A213" s="40">
        <v>42935</v>
      </c>
      <c r="B213" s="35" t="s">
        <v>228</v>
      </c>
      <c r="C213" s="35" t="s">
        <v>9</v>
      </c>
      <c r="D213" s="35">
        <v>500</v>
      </c>
      <c r="E213" s="33">
        <v>1545</v>
      </c>
      <c r="F213" s="33">
        <v>1550</v>
      </c>
      <c r="G213" s="33">
        <v>1555</v>
      </c>
      <c r="H213" s="41">
        <f t="shared" si="21"/>
        <v>2500</v>
      </c>
      <c r="I213" s="42">
        <f t="shared" si="22"/>
        <v>2500</v>
      </c>
      <c r="J213" s="1">
        <f t="shared" si="23"/>
        <v>5000</v>
      </c>
    </row>
    <row r="214" spans="1:10" ht="14.25" customHeight="1">
      <c r="A214" s="40">
        <v>42935</v>
      </c>
      <c r="B214" s="35" t="s">
        <v>122</v>
      </c>
      <c r="C214" s="35" t="s">
        <v>9</v>
      </c>
      <c r="D214" s="35">
        <v>3500</v>
      </c>
      <c r="E214" s="33">
        <v>211</v>
      </c>
      <c r="F214" s="33">
        <v>211.7</v>
      </c>
      <c r="G214" s="33">
        <v>212.4</v>
      </c>
      <c r="H214" s="41">
        <f t="shared" si="21"/>
        <v>2449.99999999996</v>
      </c>
      <c r="I214" s="42">
        <f t="shared" si="22"/>
        <v>2450.0000000000596</v>
      </c>
      <c r="J214" s="1">
        <f t="shared" si="23"/>
        <v>4900.00000000002</v>
      </c>
    </row>
    <row r="215" spans="1:10" ht="14.25" customHeight="1">
      <c r="A215" s="40">
        <v>42935</v>
      </c>
      <c r="B215" s="35" t="s">
        <v>180</v>
      </c>
      <c r="C215" s="35" t="s">
        <v>9</v>
      </c>
      <c r="D215" s="35">
        <v>1800</v>
      </c>
      <c r="E215" s="33">
        <v>421.45</v>
      </c>
      <c r="F215" s="33">
        <v>422.95</v>
      </c>
      <c r="G215" s="33">
        <v>0</v>
      </c>
      <c r="H215" s="41">
        <f t="shared" si="21"/>
        <v>2700</v>
      </c>
      <c r="I215" s="42" t="str">
        <f t="shared" si="22"/>
        <v>0.00</v>
      </c>
      <c r="J215" s="1">
        <f t="shared" si="23"/>
        <v>2700</v>
      </c>
    </row>
    <row r="216" spans="1:10" ht="14.25" customHeight="1">
      <c r="A216" s="40">
        <v>42935</v>
      </c>
      <c r="B216" s="35" t="s">
        <v>122</v>
      </c>
      <c r="C216" s="35" t="s">
        <v>9</v>
      </c>
      <c r="D216" s="35">
        <v>3500</v>
      </c>
      <c r="E216" s="33">
        <v>213.45</v>
      </c>
      <c r="F216" s="33">
        <v>213.45</v>
      </c>
      <c r="G216" s="33">
        <v>0</v>
      </c>
      <c r="H216" s="41">
        <f t="shared" si="21"/>
        <v>0</v>
      </c>
      <c r="I216" s="42" t="str">
        <f t="shared" si="22"/>
        <v>0.00</v>
      </c>
      <c r="J216" s="1">
        <f t="shared" si="23"/>
        <v>0</v>
      </c>
    </row>
    <row r="217" spans="1:10" ht="14.25" customHeight="1">
      <c r="A217" s="40">
        <v>42935</v>
      </c>
      <c r="B217" s="35" t="s">
        <v>204</v>
      </c>
      <c r="C217" s="35" t="s">
        <v>9</v>
      </c>
      <c r="D217" s="35">
        <v>5000</v>
      </c>
      <c r="E217" s="33">
        <v>145.19999999999999</v>
      </c>
      <c r="F217" s="33">
        <v>145.19999999999999</v>
      </c>
      <c r="G217" s="33">
        <v>0</v>
      </c>
      <c r="H217" s="41">
        <f t="shared" si="21"/>
        <v>0</v>
      </c>
      <c r="I217" s="42" t="str">
        <f t="shared" si="22"/>
        <v>0.00</v>
      </c>
      <c r="J217" s="1">
        <f t="shared" si="23"/>
        <v>0</v>
      </c>
    </row>
    <row r="218" spans="1:10" ht="14.25" customHeight="1">
      <c r="A218" s="40">
        <v>42934</v>
      </c>
      <c r="B218" s="35" t="s">
        <v>180</v>
      </c>
      <c r="C218" s="35" t="s">
        <v>9</v>
      </c>
      <c r="D218" s="35">
        <v>1800</v>
      </c>
      <c r="E218" s="33">
        <v>413.35</v>
      </c>
      <c r="F218" s="33">
        <v>414.85</v>
      </c>
      <c r="G218" s="33">
        <v>416.35</v>
      </c>
      <c r="H218" s="41">
        <f t="shared" si="21"/>
        <v>2700</v>
      </c>
      <c r="I218" s="42">
        <f t="shared" si="22"/>
        <v>2700</v>
      </c>
      <c r="J218" s="1">
        <f t="shared" si="23"/>
        <v>5400</v>
      </c>
    </row>
    <row r="219" spans="1:10" ht="14.25" customHeight="1">
      <c r="A219" s="40">
        <v>42934</v>
      </c>
      <c r="B219" s="35" t="s">
        <v>96</v>
      </c>
      <c r="C219" s="35" t="s">
        <v>9</v>
      </c>
      <c r="D219" s="35">
        <v>600</v>
      </c>
      <c r="E219" s="33">
        <v>1158</v>
      </c>
      <c r="F219" s="33">
        <v>1162</v>
      </c>
      <c r="G219" s="33">
        <v>0</v>
      </c>
      <c r="H219" s="41">
        <f t="shared" si="21"/>
        <v>2400</v>
      </c>
      <c r="I219" s="42" t="str">
        <f t="shared" si="22"/>
        <v>0.00</v>
      </c>
      <c r="J219" s="1">
        <f t="shared" si="23"/>
        <v>2400</v>
      </c>
    </row>
    <row r="220" spans="1:10" ht="14.25" customHeight="1">
      <c r="A220" s="40">
        <v>42934</v>
      </c>
      <c r="B220" s="35" t="s">
        <v>128</v>
      </c>
      <c r="C220" s="35" t="s">
        <v>9</v>
      </c>
      <c r="D220" s="35">
        <v>8000</v>
      </c>
      <c r="E220" s="33">
        <v>120.9</v>
      </c>
      <c r="F220" s="33">
        <v>121.2</v>
      </c>
      <c r="G220" s="33">
        <v>0</v>
      </c>
      <c r="H220" s="41">
        <f t="shared" si="21"/>
        <v>2399.9999999999773</v>
      </c>
      <c r="I220" s="42" t="str">
        <f t="shared" si="22"/>
        <v>0.00</v>
      </c>
      <c r="J220" s="1">
        <f t="shared" si="23"/>
        <v>2399.9999999999773</v>
      </c>
    </row>
    <row r="221" spans="1:10" ht="14.25" customHeight="1">
      <c r="A221" s="40">
        <v>42934</v>
      </c>
      <c r="B221" s="35" t="s">
        <v>73</v>
      </c>
      <c r="C221" s="35" t="s">
        <v>9</v>
      </c>
      <c r="D221" s="35">
        <v>1500</v>
      </c>
      <c r="E221" s="33">
        <v>462.8</v>
      </c>
      <c r="F221" s="33">
        <v>462.8</v>
      </c>
      <c r="G221" s="33">
        <v>0</v>
      </c>
      <c r="H221" s="41">
        <f t="shared" si="21"/>
        <v>0</v>
      </c>
      <c r="I221" s="42" t="str">
        <f t="shared" si="22"/>
        <v>0.00</v>
      </c>
      <c r="J221" s="1">
        <f t="shared" si="23"/>
        <v>0</v>
      </c>
    </row>
    <row r="222" spans="1:10" ht="14.25" customHeight="1">
      <c r="A222" s="40">
        <v>42934</v>
      </c>
      <c r="B222" s="35" t="s">
        <v>101</v>
      </c>
      <c r="C222" s="35" t="s">
        <v>9</v>
      </c>
      <c r="D222" s="35">
        <v>700</v>
      </c>
      <c r="E222" s="33">
        <v>1911.5</v>
      </c>
      <c r="F222" s="33">
        <v>1901</v>
      </c>
      <c r="G222" s="33">
        <v>0</v>
      </c>
      <c r="H222" s="43">
        <f t="shared" si="21"/>
        <v>-7350</v>
      </c>
      <c r="I222" s="42" t="str">
        <f t="shared" si="22"/>
        <v>0.00</v>
      </c>
      <c r="J222" s="1">
        <f t="shared" si="23"/>
        <v>-7350</v>
      </c>
    </row>
    <row r="223" spans="1:10" ht="14.25" customHeight="1">
      <c r="A223" s="40">
        <v>42933</v>
      </c>
      <c r="B223" s="35" t="s">
        <v>119</v>
      </c>
      <c r="C223" s="35" t="s">
        <v>9</v>
      </c>
      <c r="D223" s="35">
        <v>3500</v>
      </c>
      <c r="E223" s="33">
        <v>267.75</v>
      </c>
      <c r="F223" s="33">
        <v>268.45</v>
      </c>
      <c r="G223" s="33">
        <v>269.14999999999998</v>
      </c>
      <c r="H223" s="41">
        <f t="shared" si="21"/>
        <v>2449.99999999996</v>
      </c>
      <c r="I223" s="42">
        <f t="shared" si="22"/>
        <v>2449.99999999996</v>
      </c>
      <c r="J223" s="1">
        <f t="shared" si="23"/>
        <v>4899.99999999992</v>
      </c>
    </row>
    <row r="224" spans="1:10" ht="14.25" customHeight="1">
      <c r="A224" s="40">
        <v>42933</v>
      </c>
      <c r="B224" s="35" t="s">
        <v>106</v>
      </c>
      <c r="C224" s="35" t="s">
        <v>9</v>
      </c>
      <c r="D224" s="35">
        <v>550</v>
      </c>
      <c r="E224" s="33">
        <v>1173.5</v>
      </c>
      <c r="F224" s="33">
        <v>1178.5</v>
      </c>
      <c r="G224" s="33">
        <v>0</v>
      </c>
      <c r="H224" s="41">
        <f t="shared" si="21"/>
        <v>2750</v>
      </c>
      <c r="I224" s="42" t="str">
        <f t="shared" si="22"/>
        <v>0.00</v>
      </c>
      <c r="J224" s="1">
        <f t="shared" si="23"/>
        <v>2750</v>
      </c>
    </row>
    <row r="225" spans="1:10" ht="14.25" customHeight="1">
      <c r="A225" s="40">
        <v>42933</v>
      </c>
      <c r="B225" s="35" t="s">
        <v>122</v>
      </c>
      <c r="C225" s="35" t="s">
        <v>9</v>
      </c>
      <c r="D225" s="35">
        <v>3500</v>
      </c>
      <c r="E225" s="33">
        <v>208.5</v>
      </c>
      <c r="F225" s="33">
        <v>209.2</v>
      </c>
      <c r="G225" s="33">
        <v>0</v>
      </c>
      <c r="H225" s="41">
        <f t="shared" si="21"/>
        <v>2449.99999999996</v>
      </c>
      <c r="I225" s="42" t="str">
        <f t="shared" si="22"/>
        <v>0.00</v>
      </c>
      <c r="J225" s="1">
        <f t="shared" si="23"/>
        <v>2449.99999999996</v>
      </c>
    </row>
    <row r="226" spans="1:10" ht="14.25" customHeight="1">
      <c r="A226" s="40">
        <v>42933</v>
      </c>
      <c r="B226" s="35" t="s">
        <v>128</v>
      </c>
      <c r="C226" s="35" t="s">
        <v>9</v>
      </c>
      <c r="D226" s="35">
        <v>8000</v>
      </c>
      <c r="E226" s="33">
        <v>118.6</v>
      </c>
      <c r="F226" s="33">
        <v>118.9</v>
      </c>
      <c r="G226" s="33">
        <v>0</v>
      </c>
      <c r="H226" s="41">
        <f t="shared" si="21"/>
        <v>2400.0000000000909</v>
      </c>
      <c r="I226" s="42" t="str">
        <f t="shared" si="22"/>
        <v>0.00</v>
      </c>
      <c r="J226" s="1">
        <f t="shared" si="23"/>
        <v>2400.0000000000909</v>
      </c>
    </row>
    <row r="227" spans="1:10" ht="14.25" customHeight="1">
      <c r="A227" s="40">
        <v>42933</v>
      </c>
      <c r="B227" s="35" t="s">
        <v>19</v>
      </c>
      <c r="C227" s="35" t="s">
        <v>12</v>
      </c>
      <c r="D227" s="35">
        <v>1000</v>
      </c>
      <c r="E227" s="33">
        <v>825</v>
      </c>
      <c r="F227" s="33">
        <v>825</v>
      </c>
      <c r="G227" s="33">
        <v>0</v>
      </c>
      <c r="H227" s="41">
        <f t="shared" si="21"/>
        <v>0</v>
      </c>
      <c r="I227" s="42" t="str">
        <f t="shared" si="22"/>
        <v>0.00</v>
      </c>
      <c r="J227" s="1">
        <f t="shared" si="23"/>
        <v>0</v>
      </c>
    </row>
    <row r="228" spans="1:10" ht="14.25" customHeight="1">
      <c r="A228" s="40">
        <v>42933</v>
      </c>
      <c r="B228" s="35" t="s">
        <v>194</v>
      </c>
      <c r="C228" s="35" t="s">
        <v>9</v>
      </c>
      <c r="D228" s="35">
        <v>3000</v>
      </c>
      <c r="E228" s="33">
        <v>218.6</v>
      </c>
      <c r="F228" s="33">
        <v>216.2</v>
      </c>
      <c r="G228" s="33">
        <v>0</v>
      </c>
      <c r="H228" s="43">
        <f t="shared" si="21"/>
        <v>-7200.0000000000173</v>
      </c>
      <c r="I228" s="42" t="str">
        <f t="shared" si="22"/>
        <v>0.00</v>
      </c>
      <c r="J228" s="1">
        <f t="shared" si="23"/>
        <v>-7200.0000000000173</v>
      </c>
    </row>
    <row r="229" spans="1:10" ht="14.25" customHeight="1">
      <c r="A229" s="40">
        <v>42930</v>
      </c>
      <c r="B229" s="35" t="s">
        <v>208</v>
      </c>
      <c r="C229" s="35" t="s">
        <v>9</v>
      </c>
      <c r="D229" s="35">
        <v>1575</v>
      </c>
      <c r="E229" s="33">
        <v>375</v>
      </c>
      <c r="F229" s="33">
        <v>376.6</v>
      </c>
      <c r="G229" s="33">
        <v>378.2</v>
      </c>
      <c r="H229" s="41">
        <f t="shared" si="21"/>
        <v>2520.0000000000359</v>
      </c>
      <c r="I229" s="42">
        <f t="shared" si="22"/>
        <v>2519.9999999999463</v>
      </c>
      <c r="J229" s="1">
        <f t="shared" si="23"/>
        <v>5039.9999999999818</v>
      </c>
    </row>
    <row r="230" spans="1:10" ht="14.25" customHeight="1">
      <c r="A230" s="40">
        <v>42930</v>
      </c>
      <c r="B230" s="35" t="s">
        <v>244</v>
      </c>
      <c r="C230" s="35" t="s">
        <v>9</v>
      </c>
      <c r="D230" s="35">
        <v>3084</v>
      </c>
      <c r="E230" s="33">
        <v>361.25</v>
      </c>
      <c r="F230" s="33">
        <v>362.05</v>
      </c>
      <c r="G230" s="33">
        <v>362.85</v>
      </c>
      <c r="H230" s="41">
        <f t="shared" si="21"/>
        <v>2467.2000000000353</v>
      </c>
      <c r="I230" s="42">
        <f t="shared" si="22"/>
        <v>2467.2000000000353</v>
      </c>
      <c r="J230" s="1">
        <f t="shared" si="23"/>
        <v>4934.4000000000706</v>
      </c>
    </row>
    <row r="231" spans="1:10" ht="14.25" customHeight="1">
      <c r="A231" s="40">
        <v>42930</v>
      </c>
      <c r="B231" s="35" t="s">
        <v>196</v>
      </c>
      <c r="C231" s="35" t="s">
        <v>9</v>
      </c>
      <c r="D231" s="35">
        <v>3500</v>
      </c>
      <c r="E231" s="33">
        <v>165.5</v>
      </c>
      <c r="F231" s="33">
        <v>166.2</v>
      </c>
      <c r="G231" s="33">
        <v>166.9</v>
      </c>
      <c r="H231" s="41">
        <f t="shared" si="21"/>
        <v>2449.99999999996</v>
      </c>
      <c r="I231" s="42">
        <f t="shared" si="22"/>
        <v>2450.0000000000596</v>
      </c>
      <c r="J231" s="1">
        <f t="shared" si="23"/>
        <v>4900.00000000002</v>
      </c>
    </row>
    <row r="232" spans="1:10" ht="14.25" customHeight="1">
      <c r="A232" s="40">
        <v>42930</v>
      </c>
      <c r="B232" s="35" t="s">
        <v>128</v>
      </c>
      <c r="C232" s="35" t="s">
        <v>9</v>
      </c>
      <c r="D232" s="35">
        <v>8000</v>
      </c>
      <c r="E232" s="33">
        <v>114</v>
      </c>
      <c r="F232" s="33">
        <v>114.3</v>
      </c>
      <c r="G232" s="33">
        <v>0</v>
      </c>
      <c r="H232" s="41">
        <f t="shared" si="21"/>
        <v>2399.9999999999773</v>
      </c>
      <c r="I232" s="42" t="str">
        <f t="shared" si="22"/>
        <v>0.00</v>
      </c>
      <c r="J232" s="1">
        <f t="shared" si="23"/>
        <v>2399.9999999999773</v>
      </c>
    </row>
    <row r="233" spans="1:10" ht="14.25" customHeight="1">
      <c r="A233" s="40">
        <v>42930</v>
      </c>
      <c r="B233" s="35" t="s">
        <v>208</v>
      </c>
      <c r="C233" s="35" t="s">
        <v>9</v>
      </c>
      <c r="D233" s="35">
        <v>1575</v>
      </c>
      <c r="E233" s="33">
        <v>382.3</v>
      </c>
      <c r="F233" s="33">
        <v>383.8</v>
      </c>
      <c r="G233" s="33">
        <v>0</v>
      </c>
      <c r="H233" s="41">
        <f t="shared" si="21"/>
        <v>2362.5</v>
      </c>
      <c r="I233" s="42" t="str">
        <f t="shared" si="22"/>
        <v>0.00</v>
      </c>
      <c r="J233" s="1">
        <f t="shared" si="23"/>
        <v>2362.5</v>
      </c>
    </row>
    <row r="234" spans="1:10" ht="14.25" customHeight="1">
      <c r="A234" s="40">
        <v>42929</v>
      </c>
      <c r="B234" s="35" t="s">
        <v>128</v>
      </c>
      <c r="C234" s="35" t="s">
        <v>9</v>
      </c>
      <c r="D234" s="35">
        <v>8000</v>
      </c>
      <c r="E234" s="33">
        <v>115.35</v>
      </c>
      <c r="F234" s="33">
        <v>115.65</v>
      </c>
      <c r="G234" s="33">
        <v>115.95</v>
      </c>
      <c r="H234" s="41">
        <f t="shared" si="21"/>
        <v>2400.0000000000909</v>
      </c>
      <c r="I234" s="42">
        <f t="shared" si="22"/>
        <v>2399.9999999999773</v>
      </c>
      <c r="J234" s="1">
        <f t="shared" si="23"/>
        <v>4800.0000000000682</v>
      </c>
    </row>
    <row r="235" spans="1:10" ht="14.25" customHeight="1">
      <c r="A235" s="40">
        <v>42929</v>
      </c>
      <c r="B235" s="35" t="s">
        <v>128</v>
      </c>
      <c r="C235" s="35" t="s">
        <v>9</v>
      </c>
      <c r="D235" s="35">
        <v>8000</v>
      </c>
      <c r="E235" s="33">
        <v>113.5</v>
      </c>
      <c r="F235" s="33">
        <v>113.8</v>
      </c>
      <c r="G235" s="33">
        <v>114.1</v>
      </c>
      <c r="H235" s="41">
        <f t="shared" si="21"/>
        <v>2399.9999999999773</v>
      </c>
      <c r="I235" s="42">
        <f t="shared" si="22"/>
        <v>2399.9999999999773</v>
      </c>
      <c r="J235" s="1">
        <f t="shared" si="23"/>
        <v>4799.9999999999545</v>
      </c>
    </row>
    <row r="236" spans="1:10" ht="14.25" customHeight="1">
      <c r="A236" s="40">
        <v>42929</v>
      </c>
      <c r="B236" s="35" t="s">
        <v>73</v>
      </c>
      <c r="C236" s="35" t="s">
        <v>9</v>
      </c>
      <c r="D236" s="35">
        <v>1500</v>
      </c>
      <c r="E236" s="33">
        <v>443.35</v>
      </c>
      <c r="F236" s="33">
        <v>444.95</v>
      </c>
      <c r="G236" s="33">
        <v>0</v>
      </c>
      <c r="H236" s="41">
        <f t="shared" si="21"/>
        <v>2399.9999999999491</v>
      </c>
      <c r="I236" s="42" t="str">
        <f t="shared" si="22"/>
        <v>0.00</v>
      </c>
      <c r="J236" s="1">
        <f t="shared" si="23"/>
        <v>2399.9999999999491</v>
      </c>
    </row>
    <row r="237" spans="1:10" ht="14.25" customHeight="1">
      <c r="A237" s="40">
        <v>42929</v>
      </c>
      <c r="B237" s="35" t="s">
        <v>82</v>
      </c>
      <c r="C237" s="35" t="s">
        <v>9</v>
      </c>
      <c r="D237" s="35">
        <v>8000</v>
      </c>
      <c r="E237" s="33">
        <v>95.75</v>
      </c>
      <c r="F237" s="33">
        <v>95.75</v>
      </c>
      <c r="G237" s="33">
        <v>0</v>
      </c>
      <c r="H237" s="41">
        <f t="shared" si="21"/>
        <v>0</v>
      </c>
      <c r="I237" s="42" t="str">
        <f t="shared" si="22"/>
        <v>0.00</v>
      </c>
      <c r="J237" s="1">
        <f t="shared" si="23"/>
        <v>0</v>
      </c>
    </row>
    <row r="238" spans="1:10" ht="14.25" customHeight="1">
      <c r="A238" s="40">
        <v>42929</v>
      </c>
      <c r="B238" s="35" t="s">
        <v>208</v>
      </c>
      <c r="C238" s="35" t="s">
        <v>9</v>
      </c>
      <c r="D238" s="35">
        <v>1575</v>
      </c>
      <c r="E238" s="33">
        <v>372</v>
      </c>
      <c r="F238" s="33">
        <v>367.2</v>
      </c>
      <c r="G238" s="33">
        <v>0</v>
      </c>
      <c r="H238" s="43">
        <f t="shared" si="21"/>
        <v>-7560.0000000000182</v>
      </c>
      <c r="I238" s="42" t="str">
        <f t="shared" si="22"/>
        <v>0.00</v>
      </c>
      <c r="J238" s="1">
        <f t="shared" si="23"/>
        <v>-7560.0000000000182</v>
      </c>
    </row>
    <row r="239" spans="1:10" ht="14.25" customHeight="1">
      <c r="A239" s="40">
        <v>42928</v>
      </c>
      <c r="B239" s="35" t="s">
        <v>208</v>
      </c>
      <c r="C239" s="35" t="s">
        <v>9</v>
      </c>
      <c r="D239" s="35">
        <v>1575</v>
      </c>
      <c r="E239" s="33">
        <v>344.7</v>
      </c>
      <c r="F239" s="33">
        <v>346.3</v>
      </c>
      <c r="G239" s="33">
        <v>347.9</v>
      </c>
      <c r="H239" s="41">
        <f t="shared" si="21"/>
        <v>2520.0000000000359</v>
      </c>
      <c r="I239" s="42">
        <f t="shared" si="22"/>
        <v>2519.9999999999463</v>
      </c>
      <c r="J239" s="1">
        <f t="shared" si="23"/>
        <v>5039.9999999999818</v>
      </c>
    </row>
    <row r="240" spans="1:10" ht="14.25" customHeight="1">
      <c r="A240" s="40">
        <v>42928</v>
      </c>
      <c r="B240" s="35" t="s">
        <v>128</v>
      </c>
      <c r="C240" s="35" t="s">
        <v>9</v>
      </c>
      <c r="D240" s="35">
        <v>8000</v>
      </c>
      <c r="E240" s="33">
        <v>106.2</v>
      </c>
      <c r="F240" s="33">
        <v>106.5</v>
      </c>
      <c r="G240" s="33">
        <v>106.8</v>
      </c>
      <c r="H240" s="41">
        <f t="shared" si="21"/>
        <v>2399.9999999999773</v>
      </c>
      <c r="I240" s="42">
        <f t="shared" si="22"/>
        <v>2399.9999999999773</v>
      </c>
      <c r="J240" s="1">
        <f t="shared" si="23"/>
        <v>4799.9999999999545</v>
      </c>
    </row>
    <row r="241" spans="1:10" ht="14.25" customHeight="1">
      <c r="A241" s="40">
        <v>42928</v>
      </c>
      <c r="B241" s="35" t="s">
        <v>331</v>
      </c>
      <c r="C241" s="35" t="s">
        <v>9</v>
      </c>
      <c r="D241" s="35">
        <v>4500</v>
      </c>
      <c r="E241" s="33">
        <v>173.5</v>
      </c>
      <c r="F241" s="33">
        <v>174.1</v>
      </c>
      <c r="G241" s="33">
        <v>174.7</v>
      </c>
      <c r="H241" s="41">
        <f t="shared" si="21"/>
        <v>2699.9999999999745</v>
      </c>
      <c r="I241" s="42">
        <f t="shared" si="22"/>
        <v>2699.9999999999745</v>
      </c>
      <c r="J241" s="1">
        <f t="shared" si="23"/>
        <v>5399.9999999999491</v>
      </c>
    </row>
    <row r="242" spans="1:10" ht="14.25" customHeight="1">
      <c r="A242" s="40">
        <v>42928</v>
      </c>
      <c r="B242" s="35" t="s">
        <v>128</v>
      </c>
      <c r="C242" s="35" t="s">
        <v>9</v>
      </c>
      <c r="D242" s="35">
        <v>8000</v>
      </c>
      <c r="E242" s="33">
        <v>108.8</v>
      </c>
      <c r="F242" s="33">
        <v>109.1</v>
      </c>
      <c r="G242" s="33">
        <v>0</v>
      </c>
      <c r="H242" s="41">
        <f t="shared" si="21"/>
        <v>2399.9999999999773</v>
      </c>
      <c r="I242" s="42" t="str">
        <f t="shared" si="22"/>
        <v>0.00</v>
      </c>
      <c r="J242" s="1">
        <f t="shared" si="23"/>
        <v>2399.9999999999773</v>
      </c>
    </row>
    <row r="243" spans="1:10" ht="14.25" customHeight="1">
      <c r="A243" s="40">
        <v>42928</v>
      </c>
      <c r="B243" s="35" t="s">
        <v>46</v>
      </c>
      <c r="C243" s="35" t="s">
        <v>9</v>
      </c>
      <c r="D243" s="35">
        <v>1200</v>
      </c>
      <c r="E243" s="33">
        <v>684</v>
      </c>
      <c r="F243" s="33">
        <v>685.8</v>
      </c>
      <c r="G243" s="33">
        <v>0</v>
      </c>
      <c r="H243" s="41">
        <f t="shared" si="21"/>
        <v>2159.9999999999454</v>
      </c>
      <c r="I243" s="42" t="str">
        <f t="shared" si="22"/>
        <v>0.00</v>
      </c>
      <c r="J243" s="1">
        <f t="shared" si="23"/>
        <v>2159.9999999999454</v>
      </c>
    </row>
    <row r="244" spans="1:10" ht="14.25" customHeight="1">
      <c r="A244" s="40">
        <v>42927</v>
      </c>
      <c r="B244" s="35" t="s">
        <v>122</v>
      </c>
      <c r="C244" s="35" t="s">
        <v>9</v>
      </c>
      <c r="D244" s="35">
        <v>3500</v>
      </c>
      <c r="E244" s="33">
        <v>201</v>
      </c>
      <c r="F244" s="33">
        <v>201.7</v>
      </c>
      <c r="G244" s="33">
        <v>202.4</v>
      </c>
      <c r="H244" s="41">
        <f t="shared" si="21"/>
        <v>2449.99999999996</v>
      </c>
      <c r="I244" s="42">
        <f t="shared" si="22"/>
        <v>2450.0000000000596</v>
      </c>
      <c r="J244" s="1">
        <f t="shared" si="23"/>
        <v>4900.00000000002</v>
      </c>
    </row>
    <row r="245" spans="1:10" ht="14.25" customHeight="1">
      <c r="A245" s="40">
        <v>42927</v>
      </c>
      <c r="B245" s="35" t="s">
        <v>73</v>
      </c>
      <c r="C245" s="35" t="s">
        <v>9</v>
      </c>
      <c r="D245" s="35">
        <v>1500</v>
      </c>
      <c r="E245" s="33">
        <v>441</v>
      </c>
      <c r="F245" s="33">
        <v>442.6</v>
      </c>
      <c r="G245" s="33">
        <v>444.2</v>
      </c>
      <c r="H245" s="41">
        <f t="shared" si="21"/>
        <v>2400.0000000000341</v>
      </c>
      <c r="I245" s="42">
        <f t="shared" si="22"/>
        <v>2399.9999999999491</v>
      </c>
      <c r="J245" s="1">
        <f t="shared" si="23"/>
        <v>4799.9999999999836</v>
      </c>
    </row>
    <row r="246" spans="1:10" ht="14.25" customHeight="1">
      <c r="A246" s="40">
        <v>42927</v>
      </c>
      <c r="B246" s="35" t="s">
        <v>116</v>
      </c>
      <c r="C246" s="35" t="s">
        <v>12</v>
      </c>
      <c r="D246" s="35">
        <v>600</v>
      </c>
      <c r="E246" s="33">
        <v>860</v>
      </c>
      <c r="F246" s="33">
        <v>856</v>
      </c>
      <c r="G246" s="33">
        <v>0</v>
      </c>
      <c r="H246" s="41">
        <f t="shared" si="21"/>
        <v>2400</v>
      </c>
      <c r="I246" s="42" t="str">
        <f t="shared" si="22"/>
        <v>0.00</v>
      </c>
      <c r="J246" s="1">
        <f t="shared" si="23"/>
        <v>2400</v>
      </c>
    </row>
    <row r="247" spans="1:10" ht="14.25" customHeight="1">
      <c r="A247" s="40">
        <v>42927</v>
      </c>
      <c r="B247" s="35" t="s">
        <v>50</v>
      </c>
      <c r="C247" s="35" t="s">
        <v>9</v>
      </c>
      <c r="D247" s="35">
        <v>800</v>
      </c>
      <c r="E247" s="33">
        <v>1088.6500000000001</v>
      </c>
      <c r="F247" s="33">
        <v>1091.6500000000001</v>
      </c>
      <c r="G247" s="33">
        <v>0</v>
      </c>
      <c r="H247" s="41">
        <f t="shared" si="21"/>
        <v>2400</v>
      </c>
      <c r="I247" s="42" t="str">
        <f t="shared" si="22"/>
        <v>0.00</v>
      </c>
      <c r="J247" s="1">
        <f t="shared" si="23"/>
        <v>2400</v>
      </c>
    </row>
    <row r="248" spans="1:10" ht="14.25" customHeight="1">
      <c r="A248" s="40">
        <v>42927</v>
      </c>
      <c r="B248" s="35" t="s">
        <v>213</v>
      </c>
      <c r="C248" s="35" t="s">
        <v>9</v>
      </c>
      <c r="D248" s="35">
        <v>6000</v>
      </c>
      <c r="E248" s="33">
        <v>188.4</v>
      </c>
      <c r="F248" s="33">
        <v>188.4</v>
      </c>
      <c r="G248" s="33">
        <v>0</v>
      </c>
      <c r="H248" s="41">
        <f t="shared" si="21"/>
        <v>0</v>
      </c>
      <c r="I248" s="42" t="str">
        <f t="shared" si="22"/>
        <v>0.00</v>
      </c>
      <c r="J248" s="1">
        <f t="shared" si="23"/>
        <v>0</v>
      </c>
    </row>
    <row r="249" spans="1:10" ht="14.25" customHeight="1">
      <c r="A249" s="40">
        <v>42927</v>
      </c>
      <c r="B249" s="35" t="s">
        <v>254</v>
      </c>
      <c r="C249" s="35" t="s">
        <v>9</v>
      </c>
      <c r="D249" s="35">
        <v>11000</v>
      </c>
      <c r="E249" s="33">
        <v>115.6</v>
      </c>
      <c r="F249" s="33">
        <v>115.6</v>
      </c>
      <c r="G249" s="33">
        <v>0</v>
      </c>
      <c r="H249" s="41">
        <f t="shared" ref="H249:H312" si="24">IF(C249="BUY",(F249-E249)*D249,(E249-F249)*D249)</f>
        <v>0</v>
      </c>
      <c r="I249" s="42" t="str">
        <f t="shared" ref="I249:I312" si="25">IF(G249=0,"0.00",IF(C249="BUY",(G249-F249)*D249,(F249-G249)*D249))</f>
        <v>0.00</v>
      </c>
      <c r="J249" s="1">
        <f t="shared" si="23"/>
        <v>0</v>
      </c>
    </row>
    <row r="250" spans="1:10" ht="14.25" customHeight="1">
      <c r="A250" s="40">
        <v>42926</v>
      </c>
      <c r="B250" s="35" t="s">
        <v>213</v>
      </c>
      <c r="C250" s="35" t="s">
        <v>9</v>
      </c>
      <c r="D250" s="35">
        <v>6000</v>
      </c>
      <c r="E250" s="33">
        <v>185.2</v>
      </c>
      <c r="F250" s="33">
        <v>185.6</v>
      </c>
      <c r="G250" s="33">
        <v>186</v>
      </c>
      <c r="H250" s="41">
        <f t="shared" si="24"/>
        <v>2400.0000000000341</v>
      </c>
      <c r="I250" s="42">
        <f t="shared" si="25"/>
        <v>2400.0000000000341</v>
      </c>
      <c r="J250" s="1">
        <f t="shared" si="23"/>
        <v>4800.0000000000682</v>
      </c>
    </row>
    <row r="251" spans="1:10" ht="14.25" customHeight="1">
      <c r="A251" s="40">
        <v>42926</v>
      </c>
      <c r="B251" s="35" t="s">
        <v>331</v>
      </c>
      <c r="C251" s="35" t="s">
        <v>9</v>
      </c>
      <c r="D251" s="35">
        <v>4500</v>
      </c>
      <c r="E251" s="33">
        <v>166.8</v>
      </c>
      <c r="F251" s="33">
        <v>167.4</v>
      </c>
      <c r="G251" s="33">
        <v>168</v>
      </c>
      <c r="H251" s="41">
        <f t="shared" si="24"/>
        <v>2699.9999999999745</v>
      </c>
      <c r="I251" s="42">
        <f t="shared" si="25"/>
        <v>2699.9999999999745</v>
      </c>
      <c r="J251" s="1">
        <f t="shared" si="23"/>
        <v>5399.9999999999491</v>
      </c>
    </row>
    <row r="252" spans="1:10" ht="14.25" customHeight="1">
      <c r="A252" s="40">
        <v>42926</v>
      </c>
      <c r="B252" s="35" t="s">
        <v>331</v>
      </c>
      <c r="C252" s="35" t="s">
        <v>9</v>
      </c>
      <c r="D252" s="35">
        <v>4500</v>
      </c>
      <c r="E252" s="33">
        <v>159.69999999999999</v>
      </c>
      <c r="F252" s="33">
        <v>160.30000000000001</v>
      </c>
      <c r="G252" s="33">
        <v>0</v>
      </c>
      <c r="H252" s="41">
        <f t="shared" si="24"/>
        <v>2700.0000000001023</v>
      </c>
      <c r="I252" s="42" t="str">
        <f t="shared" si="25"/>
        <v>0.00</v>
      </c>
      <c r="J252" s="1">
        <f t="shared" si="23"/>
        <v>2700.0000000001023</v>
      </c>
    </row>
    <row r="253" spans="1:10" ht="14.25" customHeight="1">
      <c r="A253" s="40">
        <v>42926</v>
      </c>
      <c r="B253" s="35" t="s">
        <v>194</v>
      </c>
      <c r="C253" s="35" t="s">
        <v>9</v>
      </c>
      <c r="D253" s="35">
        <v>3000</v>
      </c>
      <c r="E253" s="33">
        <v>219.2</v>
      </c>
      <c r="F253" s="33">
        <v>219.2</v>
      </c>
      <c r="G253" s="33">
        <v>0</v>
      </c>
      <c r="H253" s="41">
        <f t="shared" si="24"/>
        <v>0</v>
      </c>
      <c r="I253" s="42" t="str">
        <f t="shared" si="25"/>
        <v>0.00</v>
      </c>
      <c r="J253" s="1">
        <f t="shared" si="23"/>
        <v>0</v>
      </c>
    </row>
    <row r="254" spans="1:10" ht="14.25" customHeight="1">
      <c r="A254" s="40">
        <v>42926</v>
      </c>
      <c r="B254" s="35" t="s">
        <v>24</v>
      </c>
      <c r="C254" s="35" t="s">
        <v>9</v>
      </c>
      <c r="D254" s="35">
        <v>200</v>
      </c>
      <c r="E254" s="33">
        <v>2738</v>
      </c>
      <c r="F254" s="33">
        <v>2716</v>
      </c>
      <c r="G254" s="33">
        <v>0</v>
      </c>
      <c r="H254" s="43">
        <f t="shared" si="24"/>
        <v>-4400</v>
      </c>
      <c r="I254" s="42" t="str">
        <f t="shared" si="25"/>
        <v>0.00</v>
      </c>
      <c r="J254" s="1">
        <f t="shared" si="23"/>
        <v>-4400</v>
      </c>
    </row>
    <row r="255" spans="1:10" ht="14.25" customHeight="1">
      <c r="A255" s="40">
        <v>42923</v>
      </c>
      <c r="B255" s="35" t="s">
        <v>92</v>
      </c>
      <c r="C255" s="35" t="s">
        <v>9</v>
      </c>
      <c r="D255" s="35">
        <v>4500</v>
      </c>
      <c r="E255" s="33">
        <v>135.19999999999999</v>
      </c>
      <c r="F255" s="33">
        <v>135.80000000000001</v>
      </c>
      <c r="G255" s="33">
        <v>136.4</v>
      </c>
      <c r="H255" s="41">
        <f t="shared" si="24"/>
        <v>2700.0000000001023</v>
      </c>
      <c r="I255" s="42">
        <f t="shared" si="25"/>
        <v>2699.9999999999745</v>
      </c>
      <c r="J255" s="1">
        <f t="shared" si="23"/>
        <v>5400.0000000000764</v>
      </c>
    </row>
    <row r="256" spans="1:10" ht="14.25" customHeight="1">
      <c r="A256" s="40">
        <v>42923</v>
      </c>
      <c r="B256" s="35" t="s">
        <v>331</v>
      </c>
      <c r="C256" s="35" t="s">
        <v>9</v>
      </c>
      <c r="D256" s="35">
        <v>4500</v>
      </c>
      <c r="E256" s="33">
        <v>157.4</v>
      </c>
      <c r="F256" s="33">
        <v>158</v>
      </c>
      <c r="G256" s="33">
        <v>158.6</v>
      </c>
      <c r="H256" s="41">
        <f t="shared" si="24"/>
        <v>2699.9999999999745</v>
      </c>
      <c r="I256" s="42">
        <f t="shared" si="25"/>
        <v>2699.9999999999745</v>
      </c>
      <c r="J256" s="1">
        <f t="shared" si="23"/>
        <v>5399.9999999999491</v>
      </c>
    </row>
    <row r="257" spans="1:10" ht="14.25" customHeight="1">
      <c r="A257" s="40">
        <v>42923</v>
      </c>
      <c r="B257" s="35" t="s">
        <v>212</v>
      </c>
      <c r="C257" s="35" t="s">
        <v>9</v>
      </c>
      <c r="D257" s="35">
        <v>1000</v>
      </c>
      <c r="E257" s="33">
        <v>745.75</v>
      </c>
      <c r="F257" s="33">
        <v>738.25</v>
      </c>
      <c r="G257" s="33">
        <v>0</v>
      </c>
      <c r="H257" s="43">
        <f t="shared" si="24"/>
        <v>-7500</v>
      </c>
      <c r="I257" s="42" t="str">
        <f t="shared" si="25"/>
        <v>0.00</v>
      </c>
      <c r="J257" s="1">
        <f t="shared" si="23"/>
        <v>-7500</v>
      </c>
    </row>
    <row r="258" spans="1:10" ht="14.25" customHeight="1">
      <c r="A258" s="40">
        <v>42922</v>
      </c>
      <c r="B258" s="35" t="s">
        <v>220</v>
      </c>
      <c r="C258" s="35" t="s">
        <v>9</v>
      </c>
      <c r="D258" s="35">
        <v>2500</v>
      </c>
      <c r="E258" s="33">
        <v>363.9</v>
      </c>
      <c r="F258" s="33">
        <v>364.9</v>
      </c>
      <c r="G258" s="33">
        <v>0</v>
      </c>
      <c r="H258" s="41">
        <f t="shared" si="24"/>
        <v>2500</v>
      </c>
      <c r="I258" s="42" t="str">
        <f t="shared" si="25"/>
        <v>0.00</v>
      </c>
      <c r="J258" s="1">
        <f t="shared" si="23"/>
        <v>2500</v>
      </c>
    </row>
    <row r="259" spans="1:10" ht="14.25" customHeight="1">
      <c r="A259" s="40">
        <v>42922</v>
      </c>
      <c r="B259" s="35" t="s">
        <v>73</v>
      </c>
      <c r="C259" s="35" t="s">
        <v>9</v>
      </c>
      <c r="D259" s="35">
        <v>1500</v>
      </c>
      <c r="E259" s="33">
        <v>439.2</v>
      </c>
      <c r="F259" s="33">
        <v>440.8</v>
      </c>
      <c r="G259" s="33">
        <v>0</v>
      </c>
      <c r="H259" s="41">
        <f t="shared" si="24"/>
        <v>2400.0000000000341</v>
      </c>
      <c r="I259" s="42" t="str">
        <f t="shared" si="25"/>
        <v>0.00</v>
      </c>
      <c r="J259" s="1">
        <f t="shared" si="23"/>
        <v>2400.0000000000341</v>
      </c>
    </row>
    <row r="260" spans="1:10" ht="14.25" customHeight="1">
      <c r="A260" s="40">
        <v>42922</v>
      </c>
      <c r="B260" s="35" t="s">
        <v>222</v>
      </c>
      <c r="C260" s="35" t="s">
        <v>9</v>
      </c>
      <c r="D260" s="35">
        <v>10000</v>
      </c>
      <c r="E260" s="33">
        <v>69.5</v>
      </c>
      <c r="F260" s="33">
        <v>69.5</v>
      </c>
      <c r="G260" s="33">
        <v>0</v>
      </c>
      <c r="H260" s="41">
        <f t="shared" si="24"/>
        <v>0</v>
      </c>
      <c r="I260" s="42" t="str">
        <f t="shared" si="25"/>
        <v>0.00</v>
      </c>
      <c r="J260" s="1">
        <f t="shared" si="23"/>
        <v>0</v>
      </c>
    </row>
    <row r="261" spans="1:10" ht="14.25" customHeight="1">
      <c r="A261" s="40">
        <v>42922</v>
      </c>
      <c r="B261" s="35" t="s">
        <v>254</v>
      </c>
      <c r="C261" s="35" t="s">
        <v>9</v>
      </c>
      <c r="D261" s="35">
        <v>11000</v>
      </c>
      <c r="E261" s="33">
        <v>116.25</v>
      </c>
      <c r="F261" s="33">
        <v>115.5</v>
      </c>
      <c r="G261" s="33">
        <v>0</v>
      </c>
      <c r="H261" s="43">
        <f t="shared" si="24"/>
        <v>-8250</v>
      </c>
      <c r="I261" s="42" t="str">
        <f t="shared" si="25"/>
        <v>0.00</v>
      </c>
      <c r="J261" s="1">
        <f t="shared" si="23"/>
        <v>-8250</v>
      </c>
    </row>
    <row r="262" spans="1:10" ht="14.25" customHeight="1">
      <c r="A262" s="40">
        <v>42921</v>
      </c>
      <c r="B262" s="35" t="s">
        <v>254</v>
      </c>
      <c r="C262" s="35" t="s">
        <v>9</v>
      </c>
      <c r="D262" s="35">
        <v>11000</v>
      </c>
      <c r="E262" s="33">
        <v>113.9</v>
      </c>
      <c r="F262" s="33">
        <v>114.15</v>
      </c>
      <c r="G262" s="33">
        <v>114.4</v>
      </c>
      <c r="H262" s="41">
        <f t="shared" si="24"/>
        <v>2750</v>
      </c>
      <c r="I262" s="42">
        <f t="shared" si="25"/>
        <v>2750</v>
      </c>
      <c r="J262" s="1">
        <f t="shared" si="23"/>
        <v>5500</v>
      </c>
    </row>
    <row r="263" spans="1:10" ht="14.25" customHeight="1">
      <c r="A263" s="40">
        <v>42921</v>
      </c>
      <c r="B263" s="35" t="s">
        <v>253</v>
      </c>
      <c r="C263" s="35" t="s">
        <v>9</v>
      </c>
      <c r="D263" s="35">
        <v>10000</v>
      </c>
      <c r="E263" s="33">
        <v>206.65</v>
      </c>
      <c r="F263" s="33">
        <v>206.9</v>
      </c>
      <c r="G263" s="33">
        <v>207.15</v>
      </c>
      <c r="H263" s="41">
        <f t="shared" si="24"/>
        <v>2500</v>
      </c>
      <c r="I263" s="42">
        <f t="shared" si="25"/>
        <v>2500</v>
      </c>
      <c r="J263" s="1">
        <f t="shared" si="23"/>
        <v>5000</v>
      </c>
    </row>
    <row r="264" spans="1:10" ht="14.25" customHeight="1">
      <c r="A264" s="40">
        <v>42921</v>
      </c>
      <c r="B264" s="35" t="s">
        <v>254</v>
      </c>
      <c r="C264" s="35" t="s">
        <v>9</v>
      </c>
      <c r="D264" s="35">
        <v>11000</v>
      </c>
      <c r="E264" s="33">
        <v>114.7</v>
      </c>
      <c r="F264" s="33">
        <v>114.95</v>
      </c>
      <c r="G264" s="33">
        <v>0</v>
      </c>
      <c r="H264" s="41">
        <f t="shared" si="24"/>
        <v>2750</v>
      </c>
      <c r="I264" s="42" t="str">
        <f t="shared" si="25"/>
        <v>0.00</v>
      </c>
      <c r="J264" s="1">
        <f t="shared" si="23"/>
        <v>2750</v>
      </c>
    </row>
    <row r="265" spans="1:10" ht="14.25" customHeight="1">
      <c r="A265" s="40">
        <v>42921</v>
      </c>
      <c r="B265" s="35" t="s">
        <v>253</v>
      </c>
      <c r="C265" s="35" t="s">
        <v>12</v>
      </c>
      <c r="D265" s="35">
        <v>10000</v>
      </c>
      <c r="E265" s="33">
        <v>196</v>
      </c>
      <c r="F265" s="33">
        <v>195.8</v>
      </c>
      <c r="G265" s="33">
        <v>0</v>
      </c>
      <c r="H265" s="41">
        <f t="shared" si="24"/>
        <v>1999.9999999998863</v>
      </c>
      <c r="I265" s="42" t="str">
        <f t="shared" si="25"/>
        <v>0.00</v>
      </c>
      <c r="J265" s="1">
        <f t="shared" si="23"/>
        <v>1999.9999999998863</v>
      </c>
    </row>
    <row r="266" spans="1:10" ht="14.25" customHeight="1">
      <c r="A266" s="40">
        <v>42921</v>
      </c>
      <c r="B266" s="35" t="s">
        <v>196</v>
      </c>
      <c r="C266" s="35" t="s">
        <v>9</v>
      </c>
      <c r="D266" s="35">
        <v>3500</v>
      </c>
      <c r="E266" s="33">
        <v>162.69999999999999</v>
      </c>
      <c r="F266" s="33">
        <v>162.69999999999999</v>
      </c>
      <c r="G266" s="33">
        <v>0</v>
      </c>
      <c r="H266" s="41">
        <f t="shared" si="24"/>
        <v>0</v>
      </c>
      <c r="I266" s="42" t="str">
        <f t="shared" si="25"/>
        <v>0.00</v>
      </c>
      <c r="J266" s="1">
        <f t="shared" si="23"/>
        <v>0</v>
      </c>
    </row>
    <row r="267" spans="1:10" ht="14.25" customHeight="1">
      <c r="A267" s="40">
        <v>42920</v>
      </c>
      <c r="B267" s="35" t="s">
        <v>336</v>
      </c>
      <c r="C267" s="35" t="s">
        <v>9</v>
      </c>
      <c r="D267" s="35">
        <v>9000</v>
      </c>
      <c r="E267" s="33">
        <v>56.5</v>
      </c>
      <c r="F267" s="33">
        <v>56.7</v>
      </c>
      <c r="G267" s="33">
        <v>0</v>
      </c>
      <c r="H267" s="41">
        <f t="shared" si="24"/>
        <v>1800.0000000000255</v>
      </c>
      <c r="I267" s="42" t="str">
        <f t="shared" si="25"/>
        <v>0.00</v>
      </c>
      <c r="J267" s="1">
        <f t="shared" si="23"/>
        <v>1800.0000000000255</v>
      </c>
    </row>
    <row r="268" spans="1:10" ht="14.25" customHeight="1">
      <c r="A268" s="40">
        <v>42920</v>
      </c>
      <c r="B268" s="35" t="s">
        <v>337</v>
      </c>
      <c r="C268" s="35" t="s">
        <v>12</v>
      </c>
      <c r="D268" s="35">
        <v>300</v>
      </c>
      <c r="E268" s="33">
        <v>2883.6</v>
      </c>
      <c r="F268" s="33">
        <v>2875.6</v>
      </c>
      <c r="G268" s="33">
        <v>2867.6</v>
      </c>
      <c r="H268" s="41">
        <f t="shared" si="24"/>
        <v>2400</v>
      </c>
      <c r="I268" s="42">
        <f t="shared" si="25"/>
        <v>2400</v>
      </c>
      <c r="J268" s="1">
        <f t="shared" si="23"/>
        <v>4800</v>
      </c>
    </row>
    <row r="269" spans="1:10" ht="14.25" customHeight="1">
      <c r="A269" s="40">
        <v>42920</v>
      </c>
      <c r="B269" s="35" t="s">
        <v>317</v>
      </c>
      <c r="C269" s="35" t="s">
        <v>9</v>
      </c>
      <c r="D269" s="35">
        <v>400</v>
      </c>
      <c r="E269" s="33">
        <v>1662</v>
      </c>
      <c r="F269" s="33">
        <v>1668</v>
      </c>
      <c r="G269" s="33">
        <v>1674</v>
      </c>
      <c r="H269" s="41">
        <f t="shared" si="24"/>
        <v>2400</v>
      </c>
      <c r="I269" s="42">
        <f t="shared" si="25"/>
        <v>2400</v>
      </c>
      <c r="J269" s="1">
        <f t="shared" ref="J269:J332" si="26">SUM(H269:I269)</f>
        <v>4800</v>
      </c>
    </row>
    <row r="270" spans="1:10" ht="14.25" customHeight="1">
      <c r="A270" s="44">
        <v>42919</v>
      </c>
      <c r="B270" s="45" t="s">
        <v>253</v>
      </c>
      <c r="C270" s="45" t="s">
        <v>12</v>
      </c>
      <c r="D270" s="45">
        <v>10000</v>
      </c>
      <c r="E270" s="46">
        <v>201</v>
      </c>
      <c r="F270" s="46">
        <v>200.75</v>
      </c>
      <c r="G270" s="46">
        <v>200.5</v>
      </c>
      <c r="H270" s="41">
        <f t="shared" si="24"/>
        <v>2500</v>
      </c>
      <c r="I270" s="42">
        <f t="shared" si="25"/>
        <v>2500</v>
      </c>
      <c r="J270" s="1">
        <f t="shared" si="26"/>
        <v>5000</v>
      </c>
    </row>
    <row r="271" spans="1:10" ht="14.25" customHeight="1">
      <c r="A271" s="44">
        <v>42919</v>
      </c>
      <c r="B271" s="45" t="s">
        <v>223</v>
      </c>
      <c r="C271" s="45" t="s">
        <v>9</v>
      </c>
      <c r="D271" s="45">
        <v>3500</v>
      </c>
      <c r="E271" s="46">
        <v>199.2</v>
      </c>
      <c r="F271" s="46">
        <v>199.9</v>
      </c>
      <c r="G271" s="46">
        <v>200.6</v>
      </c>
      <c r="H271" s="41">
        <f t="shared" si="24"/>
        <v>2450.0000000000596</v>
      </c>
      <c r="I271" s="42">
        <f t="shared" si="25"/>
        <v>2449.99999999996</v>
      </c>
      <c r="J271" s="1">
        <f t="shared" si="26"/>
        <v>4900.00000000002</v>
      </c>
    </row>
    <row r="272" spans="1:10" ht="14.25" customHeight="1">
      <c r="A272" s="44">
        <v>42919</v>
      </c>
      <c r="B272" s="45" t="s">
        <v>223</v>
      </c>
      <c r="C272" s="45" t="s">
        <v>9</v>
      </c>
      <c r="D272" s="45">
        <v>3500</v>
      </c>
      <c r="E272" s="46">
        <v>202.2</v>
      </c>
      <c r="F272" s="46">
        <v>202.2</v>
      </c>
      <c r="G272" s="46">
        <v>0</v>
      </c>
      <c r="H272" s="41">
        <f t="shared" si="24"/>
        <v>0</v>
      </c>
      <c r="I272" s="42" t="str">
        <f t="shared" si="25"/>
        <v>0.00</v>
      </c>
      <c r="J272" s="1">
        <f t="shared" si="26"/>
        <v>0</v>
      </c>
    </row>
    <row r="273" spans="1:10" ht="14.25" customHeight="1">
      <c r="A273" s="44">
        <v>42916</v>
      </c>
      <c r="B273" s="45" t="s">
        <v>253</v>
      </c>
      <c r="C273" s="45" t="s">
        <v>12</v>
      </c>
      <c r="D273" s="45">
        <v>10000</v>
      </c>
      <c r="E273" s="46">
        <v>206</v>
      </c>
      <c r="F273" s="46">
        <v>205.75</v>
      </c>
      <c r="G273" s="46">
        <v>205.5</v>
      </c>
      <c r="H273" s="41">
        <f t="shared" si="24"/>
        <v>2500</v>
      </c>
      <c r="I273" s="42">
        <f t="shared" si="25"/>
        <v>2500</v>
      </c>
      <c r="J273" s="1">
        <f t="shared" si="26"/>
        <v>5000</v>
      </c>
    </row>
    <row r="274" spans="1:10" ht="14.25" customHeight="1">
      <c r="A274" s="44">
        <v>42916</v>
      </c>
      <c r="B274" s="45" t="s">
        <v>213</v>
      </c>
      <c r="C274" s="45" t="s">
        <v>9</v>
      </c>
      <c r="D274" s="45">
        <v>6000</v>
      </c>
      <c r="E274" s="46">
        <v>172.5</v>
      </c>
      <c r="F274" s="46">
        <v>172.5</v>
      </c>
      <c r="G274" s="46">
        <v>0</v>
      </c>
      <c r="H274" s="41">
        <f t="shared" si="24"/>
        <v>0</v>
      </c>
      <c r="I274" s="42" t="str">
        <f t="shared" si="25"/>
        <v>0.00</v>
      </c>
      <c r="J274" s="1">
        <f t="shared" si="26"/>
        <v>0</v>
      </c>
    </row>
    <row r="275" spans="1:10" ht="14.25" customHeight="1">
      <c r="A275" s="44">
        <v>42916</v>
      </c>
      <c r="B275" s="45" t="s">
        <v>76</v>
      </c>
      <c r="C275" s="45" t="s">
        <v>9</v>
      </c>
      <c r="D275" s="45">
        <v>500</v>
      </c>
      <c r="E275" s="46">
        <v>1307</v>
      </c>
      <c r="F275" s="46">
        <v>1292</v>
      </c>
      <c r="G275" s="46">
        <v>0</v>
      </c>
      <c r="H275" s="43">
        <f t="shared" si="24"/>
        <v>-7500</v>
      </c>
      <c r="I275" s="47" t="str">
        <f t="shared" si="25"/>
        <v>0.00</v>
      </c>
      <c r="J275" s="1">
        <f t="shared" si="26"/>
        <v>-7500</v>
      </c>
    </row>
    <row r="276" spans="1:10" ht="14.25" customHeight="1">
      <c r="A276" s="44">
        <v>42915</v>
      </c>
      <c r="B276" s="45" t="s">
        <v>254</v>
      </c>
      <c r="C276" s="45" t="s">
        <v>9</v>
      </c>
      <c r="D276" s="45">
        <v>11000</v>
      </c>
      <c r="E276" s="46">
        <v>114</v>
      </c>
      <c r="F276" s="46">
        <v>114.25</v>
      </c>
      <c r="G276" s="46">
        <v>114.5</v>
      </c>
      <c r="H276" s="41">
        <f t="shared" si="24"/>
        <v>2750</v>
      </c>
      <c r="I276" s="42">
        <f t="shared" si="25"/>
        <v>2750</v>
      </c>
      <c r="J276" s="1">
        <f t="shared" si="26"/>
        <v>5500</v>
      </c>
    </row>
    <row r="277" spans="1:10" ht="14.25" customHeight="1">
      <c r="A277" s="44">
        <v>42915</v>
      </c>
      <c r="B277" s="45" t="s">
        <v>178</v>
      </c>
      <c r="C277" s="45" t="s">
        <v>9</v>
      </c>
      <c r="D277" s="45">
        <v>1500</v>
      </c>
      <c r="E277" s="46">
        <v>503</v>
      </c>
      <c r="F277" s="46">
        <v>504.6</v>
      </c>
      <c r="G277" s="46">
        <v>0</v>
      </c>
      <c r="H277" s="41">
        <f t="shared" si="24"/>
        <v>2400.0000000000341</v>
      </c>
      <c r="I277" s="42" t="str">
        <f t="shared" si="25"/>
        <v>0.00</v>
      </c>
      <c r="J277" s="1">
        <f t="shared" si="26"/>
        <v>2400.0000000000341</v>
      </c>
    </row>
    <row r="278" spans="1:10" ht="14.25" customHeight="1">
      <c r="A278" s="44">
        <v>42915</v>
      </c>
      <c r="B278" s="45" t="s">
        <v>213</v>
      </c>
      <c r="C278" s="45" t="s">
        <v>9</v>
      </c>
      <c r="D278" s="45">
        <v>6000</v>
      </c>
      <c r="E278" s="46">
        <v>173.25</v>
      </c>
      <c r="F278" s="46">
        <v>172.45</v>
      </c>
      <c r="G278" s="46">
        <v>0</v>
      </c>
      <c r="H278" s="43">
        <f t="shared" si="24"/>
        <v>-4800.0000000000682</v>
      </c>
      <c r="I278" s="47" t="str">
        <f t="shared" si="25"/>
        <v>0.00</v>
      </c>
      <c r="J278" s="1">
        <f t="shared" si="26"/>
        <v>-4800.0000000000682</v>
      </c>
    </row>
    <row r="279" spans="1:10" ht="14.25" customHeight="1">
      <c r="A279" s="44">
        <v>42914</v>
      </c>
      <c r="B279" s="45" t="s">
        <v>338</v>
      </c>
      <c r="C279" s="45" t="s">
        <v>9</v>
      </c>
      <c r="D279" s="45">
        <v>2500</v>
      </c>
      <c r="E279" s="46">
        <v>336.75</v>
      </c>
      <c r="F279" s="46">
        <v>337.75</v>
      </c>
      <c r="G279" s="46">
        <v>338.75</v>
      </c>
      <c r="H279" s="41">
        <f t="shared" si="24"/>
        <v>2500</v>
      </c>
      <c r="I279" s="42">
        <f t="shared" si="25"/>
        <v>2500</v>
      </c>
      <c r="J279" s="1">
        <f t="shared" si="26"/>
        <v>5000</v>
      </c>
    </row>
    <row r="280" spans="1:10" ht="14.25" customHeight="1">
      <c r="A280" s="44">
        <v>42914</v>
      </c>
      <c r="B280" s="45" t="s">
        <v>179</v>
      </c>
      <c r="C280" s="45" t="s">
        <v>9</v>
      </c>
      <c r="D280" s="45">
        <v>4500</v>
      </c>
      <c r="E280" s="46">
        <v>140.5</v>
      </c>
      <c r="F280" s="46">
        <v>141.1</v>
      </c>
      <c r="G280" s="46">
        <v>141.69999999999999</v>
      </c>
      <c r="H280" s="41">
        <f t="shared" si="24"/>
        <v>2699.9999999999745</v>
      </c>
      <c r="I280" s="42">
        <f t="shared" si="25"/>
        <v>2699.9999999999745</v>
      </c>
      <c r="J280" s="1">
        <f t="shared" si="26"/>
        <v>5399.9999999999491</v>
      </c>
    </row>
    <row r="281" spans="1:10" ht="14.25" customHeight="1">
      <c r="A281" s="44">
        <v>42914</v>
      </c>
      <c r="B281" s="45" t="s">
        <v>89</v>
      </c>
      <c r="C281" s="45" t="s">
        <v>9</v>
      </c>
      <c r="D281" s="45">
        <v>8000</v>
      </c>
      <c r="E281" s="46">
        <v>136</v>
      </c>
      <c r="F281" s="46">
        <v>136.30000000000001</v>
      </c>
      <c r="G281" s="46">
        <v>136.6</v>
      </c>
      <c r="H281" s="41">
        <f t="shared" si="24"/>
        <v>2400.0000000000909</v>
      </c>
      <c r="I281" s="42">
        <f t="shared" si="25"/>
        <v>2399.9999999998636</v>
      </c>
      <c r="J281" s="1">
        <f t="shared" si="26"/>
        <v>4799.9999999999545</v>
      </c>
    </row>
    <row r="282" spans="1:10" ht="14.25" customHeight="1">
      <c r="A282" s="44">
        <v>42914</v>
      </c>
      <c r="B282" s="45" t="s">
        <v>208</v>
      </c>
      <c r="C282" s="45" t="s">
        <v>9</v>
      </c>
      <c r="D282" s="45">
        <v>1050</v>
      </c>
      <c r="E282" s="46">
        <v>514.9</v>
      </c>
      <c r="F282" s="46">
        <v>517.4</v>
      </c>
      <c r="G282" s="46">
        <v>0</v>
      </c>
      <c r="H282" s="41">
        <f>IF(C282="BUY",(F282-E282)*D282,(E282-F282)*D282)</f>
        <v>2625</v>
      </c>
      <c r="I282" s="42" t="str">
        <f>IF(G282=0,"0.00",IF(C282="BUY",(G282-F282)*D282,(F282-G282)*D282))</f>
        <v>0.00</v>
      </c>
      <c r="J282" s="1">
        <f t="shared" si="26"/>
        <v>2625</v>
      </c>
    </row>
    <row r="283" spans="1:10" ht="14.25" customHeight="1">
      <c r="A283" s="44">
        <v>42913</v>
      </c>
      <c r="B283" s="45" t="s">
        <v>55</v>
      </c>
      <c r="C283" s="45" t="s">
        <v>12</v>
      </c>
      <c r="D283" s="45">
        <v>3500</v>
      </c>
      <c r="E283" s="46">
        <v>137.6</v>
      </c>
      <c r="F283" s="46">
        <v>136.9</v>
      </c>
      <c r="G283" s="46">
        <v>136.19999999999999</v>
      </c>
      <c r="H283" s="41">
        <f t="shared" si="24"/>
        <v>2449.99999999996</v>
      </c>
      <c r="I283" s="42">
        <f t="shared" si="25"/>
        <v>2450.0000000000596</v>
      </c>
      <c r="J283" s="1">
        <f t="shared" si="26"/>
        <v>4900.00000000002</v>
      </c>
    </row>
    <row r="284" spans="1:10" ht="14.25" customHeight="1">
      <c r="A284" s="44">
        <v>42913</v>
      </c>
      <c r="B284" s="45" t="s">
        <v>179</v>
      </c>
      <c r="C284" s="45" t="s">
        <v>12</v>
      </c>
      <c r="D284" s="45">
        <v>4500</v>
      </c>
      <c r="E284" s="46">
        <v>136.30000000000001</v>
      </c>
      <c r="F284" s="46">
        <v>135.69999999999999</v>
      </c>
      <c r="G284" s="46">
        <v>135.1</v>
      </c>
      <c r="H284" s="41">
        <f t="shared" si="24"/>
        <v>2700.0000000001023</v>
      </c>
      <c r="I284" s="42">
        <f t="shared" si="25"/>
        <v>2699.9999999999745</v>
      </c>
      <c r="J284" s="1">
        <f t="shared" si="26"/>
        <v>5400.0000000000764</v>
      </c>
    </row>
    <row r="285" spans="1:10" ht="14.25" customHeight="1">
      <c r="A285" s="44">
        <v>42913</v>
      </c>
      <c r="B285" s="45" t="s">
        <v>208</v>
      </c>
      <c r="C285" s="45" t="s">
        <v>12</v>
      </c>
      <c r="D285" s="45">
        <v>1050</v>
      </c>
      <c r="E285" s="46">
        <v>497.6</v>
      </c>
      <c r="F285" s="46">
        <v>495.1</v>
      </c>
      <c r="G285" s="46">
        <v>492.6</v>
      </c>
      <c r="H285" s="41">
        <f t="shared" si="24"/>
        <v>2625</v>
      </c>
      <c r="I285" s="42">
        <f t="shared" si="25"/>
        <v>2625</v>
      </c>
      <c r="J285" s="1">
        <f t="shared" si="26"/>
        <v>5250</v>
      </c>
    </row>
    <row r="286" spans="1:10" ht="14.25" customHeight="1">
      <c r="A286" s="44">
        <v>42913</v>
      </c>
      <c r="B286" s="45" t="s">
        <v>339</v>
      </c>
      <c r="C286" s="45" t="s">
        <v>12</v>
      </c>
      <c r="D286" s="45">
        <v>600</v>
      </c>
      <c r="E286" s="46">
        <v>1139</v>
      </c>
      <c r="F286" s="46">
        <v>1135</v>
      </c>
      <c r="G286" s="46">
        <v>0</v>
      </c>
      <c r="H286" s="41">
        <f t="shared" si="24"/>
        <v>2400</v>
      </c>
      <c r="I286" s="42" t="str">
        <f t="shared" si="25"/>
        <v>0.00</v>
      </c>
      <c r="J286" s="1">
        <f t="shared" si="26"/>
        <v>2400</v>
      </c>
    </row>
    <row r="287" spans="1:10" ht="14.25" customHeight="1">
      <c r="A287" s="44">
        <v>42913</v>
      </c>
      <c r="B287" s="45" t="s">
        <v>213</v>
      </c>
      <c r="C287" s="45" t="s">
        <v>12</v>
      </c>
      <c r="D287" s="45">
        <v>6000</v>
      </c>
      <c r="E287" s="46">
        <v>167.1</v>
      </c>
      <c r="F287" s="46">
        <v>166.75</v>
      </c>
      <c r="G287" s="46">
        <v>0</v>
      </c>
      <c r="H287" s="41">
        <f t="shared" si="24"/>
        <v>2099.9999999999659</v>
      </c>
      <c r="I287" s="42" t="str">
        <f t="shared" si="25"/>
        <v>0.00</v>
      </c>
      <c r="J287" s="1">
        <f t="shared" si="26"/>
        <v>2099.9999999999659</v>
      </c>
    </row>
    <row r="288" spans="1:10" ht="14.25" customHeight="1">
      <c r="A288" s="44">
        <v>42909</v>
      </c>
      <c r="B288" s="45" t="s">
        <v>18</v>
      </c>
      <c r="C288" s="45" t="s">
        <v>12</v>
      </c>
      <c r="D288" s="45">
        <v>3000</v>
      </c>
      <c r="E288" s="46">
        <v>246.75</v>
      </c>
      <c r="F288" s="46">
        <v>245.95</v>
      </c>
      <c r="G288" s="46">
        <v>245.15</v>
      </c>
      <c r="H288" s="41">
        <f t="shared" si="24"/>
        <v>2400.0000000000341</v>
      </c>
      <c r="I288" s="42">
        <f t="shared" si="25"/>
        <v>2399.9999999999491</v>
      </c>
      <c r="J288" s="1">
        <f t="shared" si="26"/>
        <v>4799.9999999999836</v>
      </c>
    </row>
    <row r="289" spans="1:10" ht="14.25" customHeight="1">
      <c r="A289" s="44">
        <v>42909</v>
      </c>
      <c r="B289" s="45" t="s">
        <v>28</v>
      </c>
      <c r="C289" s="45" t="s">
        <v>12</v>
      </c>
      <c r="D289" s="45">
        <v>1500</v>
      </c>
      <c r="E289" s="46">
        <v>383.3</v>
      </c>
      <c r="F289" s="46">
        <v>381.7</v>
      </c>
      <c r="G289" s="46">
        <v>380.1</v>
      </c>
      <c r="H289" s="41">
        <f t="shared" si="24"/>
        <v>2400.0000000000341</v>
      </c>
      <c r="I289" s="42">
        <f t="shared" si="25"/>
        <v>2399.9999999999491</v>
      </c>
      <c r="J289" s="1">
        <f t="shared" si="26"/>
        <v>4799.9999999999836</v>
      </c>
    </row>
    <row r="290" spans="1:10" ht="14.25" customHeight="1">
      <c r="A290" s="44">
        <v>42909</v>
      </c>
      <c r="B290" s="45" t="s">
        <v>18</v>
      </c>
      <c r="C290" s="45" t="s">
        <v>12</v>
      </c>
      <c r="D290" s="45">
        <v>3000</v>
      </c>
      <c r="E290" s="46">
        <v>246</v>
      </c>
      <c r="F290" s="46">
        <v>245.2</v>
      </c>
      <c r="G290" s="46">
        <v>244.4</v>
      </c>
      <c r="H290" s="41">
        <f t="shared" si="24"/>
        <v>2400.0000000000341</v>
      </c>
      <c r="I290" s="42">
        <f t="shared" si="25"/>
        <v>2399.9999999999491</v>
      </c>
      <c r="J290" s="1">
        <f t="shared" si="26"/>
        <v>4799.9999999999836</v>
      </c>
    </row>
    <row r="291" spans="1:10" ht="14.25" customHeight="1">
      <c r="A291" s="44">
        <v>42909</v>
      </c>
      <c r="B291" s="45" t="s">
        <v>208</v>
      </c>
      <c r="C291" s="45" t="s">
        <v>12</v>
      </c>
      <c r="D291" s="45">
        <v>1050</v>
      </c>
      <c r="E291" s="46">
        <v>505.85</v>
      </c>
      <c r="F291" s="46">
        <v>503.35</v>
      </c>
      <c r="G291" s="46">
        <v>0</v>
      </c>
      <c r="H291" s="41">
        <f t="shared" si="24"/>
        <v>2625</v>
      </c>
      <c r="I291" s="42" t="str">
        <f t="shared" si="25"/>
        <v>0.00</v>
      </c>
      <c r="J291" s="1">
        <f t="shared" si="26"/>
        <v>2625</v>
      </c>
    </row>
    <row r="292" spans="1:10" ht="14.25" customHeight="1">
      <c r="A292" s="44">
        <v>42909</v>
      </c>
      <c r="B292" s="45" t="s">
        <v>254</v>
      </c>
      <c r="C292" s="45" t="s">
        <v>12</v>
      </c>
      <c r="D292" s="45">
        <v>11000</v>
      </c>
      <c r="E292" s="46">
        <v>114.7</v>
      </c>
      <c r="F292" s="46">
        <v>114.7</v>
      </c>
      <c r="G292" s="46">
        <v>0</v>
      </c>
      <c r="H292" s="41">
        <f t="shared" si="24"/>
        <v>0</v>
      </c>
      <c r="I292" s="42" t="str">
        <f t="shared" si="25"/>
        <v>0.00</v>
      </c>
      <c r="J292" s="1">
        <f t="shared" si="26"/>
        <v>0</v>
      </c>
    </row>
    <row r="293" spans="1:10" ht="14.25" customHeight="1">
      <c r="A293" s="44">
        <v>42909</v>
      </c>
      <c r="B293" s="45" t="s">
        <v>340</v>
      </c>
      <c r="C293" s="45" t="s">
        <v>12</v>
      </c>
      <c r="D293" s="45">
        <v>2700</v>
      </c>
      <c r="E293" s="46">
        <v>175.85</v>
      </c>
      <c r="F293" s="46">
        <v>175.85</v>
      </c>
      <c r="G293" s="46">
        <v>0</v>
      </c>
      <c r="H293" s="41">
        <f t="shared" si="24"/>
        <v>0</v>
      </c>
      <c r="I293" s="42" t="str">
        <f t="shared" si="25"/>
        <v>0.00</v>
      </c>
      <c r="J293" s="1">
        <f t="shared" si="26"/>
        <v>0</v>
      </c>
    </row>
    <row r="294" spans="1:10" ht="14.25" customHeight="1">
      <c r="A294" s="44">
        <v>42908</v>
      </c>
      <c r="B294" s="45" t="s">
        <v>179</v>
      </c>
      <c r="C294" s="45" t="s">
        <v>9</v>
      </c>
      <c r="D294" s="45">
        <v>4500</v>
      </c>
      <c r="E294" s="46">
        <v>147.75</v>
      </c>
      <c r="F294" s="46">
        <v>148.35</v>
      </c>
      <c r="G294" s="46">
        <v>148.94999999999999</v>
      </c>
      <c r="H294" s="41">
        <f t="shared" si="24"/>
        <v>2699.9999999999745</v>
      </c>
      <c r="I294" s="42">
        <f t="shared" si="25"/>
        <v>2699.9999999999745</v>
      </c>
      <c r="J294" s="1">
        <f t="shared" si="26"/>
        <v>5399.9999999999491</v>
      </c>
    </row>
    <row r="295" spans="1:10" ht="14.25" customHeight="1">
      <c r="A295" s="44">
        <v>42908</v>
      </c>
      <c r="B295" s="45" t="s">
        <v>196</v>
      </c>
      <c r="C295" s="45" t="s">
        <v>9</v>
      </c>
      <c r="D295" s="45">
        <v>3500</v>
      </c>
      <c r="E295" s="46">
        <v>167.9</v>
      </c>
      <c r="F295" s="46">
        <v>167.9</v>
      </c>
      <c r="G295" s="46">
        <v>0</v>
      </c>
      <c r="H295" s="41">
        <f t="shared" si="24"/>
        <v>0</v>
      </c>
      <c r="I295" s="42" t="str">
        <f t="shared" si="25"/>
        <v>0.00</v>
      </c>
      <c r="J295" s="1">
        <f t="shared" si="26"/>
        <v>0</v>
      </c>
    </row>
    <row r="296" spans="1:10" ht="14.25" customHeight="1">
      <c r="A296" s="44">
        <v>42908</v>
      </c>
      <c r="B296" s="45" t="s">
        <v>208</v>
      </c>
      <c r="C296" s="45" t="s">
        <v>12</v>
      </c>
      <c r="D296" s="45">
        <v>1050</v>
      </c>
      <c r="E296" s="46">
        <v>513</v>
      </c>
      <c r="F296" s="46">
        <v>513</v>
      </c>
      <c r="G296" s="46">
        <v>0</v>
      </c>
      <c r="H296" s="41">
        <f t="shared" si="24"/>
        <v>0</v>
      </c>
      <c r="I296" s="42" t="str">
        <f t="shared" si="25"/>
        <v>0.00</v>
      </c>
      <c r="J296" s="1">
        <f t="shared" si="26"/>
        <v>0</v>
      </c>
    </row>
    <row r="297" spans="1:10" ht="14.25" customHeight="1">
      <c r="A297" s="44">
        <v>42908</v>
      </c>
      <c r="B297" s="45" t="s">
        <v>92</v>
      </c>
      <c r="C297" s="45" t="s">
        <v>9</v>
      </c>
      <c r="D297" s="45">
        <v>4500</v>
      </c>
      <c r="E297" s="46">
        <v>126.65</v>
      </c>
      <c r="F297" s="46">
        <v>125.45</v>
      </c>
      <c r="G297" s="46">
        <v>0</v>
      </c>
      <c r="H297" s="43">
        <f t="shared" si="24"/>
        <v>-5400.0000000000127</v>
      </c>
      <c r="I297" s="42" t="str">
        <f t="shared" si="25"/>
        <v>0.00</v>
      </c>
      <c r="J297" s="1">
        <f t="shared" si="26"/>
        <v>-5400.0000000000127</v>
      </c>
    </row>
    <row r="298" spans="1:10" ht="14.25" customHeight="1">
      <c r="A298" s="44">
        <v>42908</v>
      </c>
      <c r="B298" s="45" t="s">
        <v>73</v>
      </c>
      <c r="C298" s="45" t="s">
        <v>9</v>
      </c>
      <c r="D298" s="45">
        <v>1500</v>
      </c>
      <c r="E298" s="46">
        <v>468.6</v>
      </c>
      <c r="F298" s="46">
        <v>463.8</v>
      </c>
      <c r="G298" s="46">
        <v>0</v>
      </c>
      <c r="H298" s="43">
        <f t="shared" si="24"/>
        <v>-7200.0000000000173</v>
      </c>
      <c r="I298" s="42" t="str">
        <f t="shared" si="25"/>
        <v>0.00</v>
      </c>
      <c r="J298" s="1">
        <f t="shared" si="26"/>
        <v>-7200.0000000000173</v>
      </c>
    </row>
    <row r="299" spans="1:10" ht="14.25" customHeight="1">
      <c r="A299" s="44">
        <v>42907</v>
      </c>
      <c r="B299" s="45" t="s">
        <v>223</v>
      </c>
      <c r="C299" s="45" t="s">
        <v>9</v>
      </c>
      <c r="D299" s="45">
        <v>3500</v>
      </c>
      <c r="E299" s="46">
        <v>217.9</v>
      </c>
      <c r="F299" s="46">
        <v>218.6</v>
      </c>
      <c r="G299" s="46">
        <v>219.3</v>
      </c>
      <c r="H299" s="41">
        <f t="shared" si="24"/>
        <v>2449.99999999996</v>
      </c>
      <c r="I299" s="42">
        <f t="shared" si="25"/>
        <v>2450.0000000000596</v>
      </c>
      <c r="J299" s="1">
        <f t="shared" si="26"/>
        <v>4900.00000000002</v>
      </c>
    </row>
    <row r="300" spans="1:10" ht="14.25" customHeight="1">
      <c r="A300" s="44">
        <v>42907</v>
      </c>
      <c r="B300" s="45" t="s">
        <v>92</v>
      </c>
      <c r="C300" s="45" t="s">
        <v>9</v>
      </c>
      <c r="D300" s="45">
        <v>4500</v>
      </c>
      <c r="E300" s="46">
        <v>125.45</v>
      </c>
      <c r="F300" s="46">
        <v>126.05</v>
      </c>
      <c r="G300" s="46">
        <v>126.65</v>
      </c>
      <c r="H300" s="41">
        <f t="shared" si="24"/>
        <v>2699.9999999999745</v>
      </c>
      <c r="I300" s="42">
        <f t="shared" si="25"/>
        <v>2700.0000000000382</v>
      </c>
      <c r="J300" s="1">
        <f t="shared" si="26"/>
        <v>5400.0000000000127</v>
      </c>
    </row>
    <row r="301" spans="1:10" ht="14.25" customHeight="1">
      <c r="A301" s="44">
        <v>42907</v>
      </c>
      <c r="B301" s="45" t="s">
        <v>221</v>
      </c>
      <c r="C301" s="45" t="s">
        <v>9</v>
      </c>
      <c r="D301" s="45">
        <v>2500</v>
      </c>
      <c r="E301" s="46">
        <v>376</v>
      </c>
      <c r="F301" s="46">
        <v>377</v>
      </c>
      <c r="G301" s="46">
        <v>0</v>
      </c>
      <c r="H301" s="41">
        <f t="shared" si="24"/>
        <v>2500</v>
      </c>
      <c r="I301" s="42" t="str">
        <f t="shared" si="25"/>
        <v>0.00</v>
      </c>
      <c r="J301" s="1">
        <f t="shared" si="26"/>
        <v>2500</v>
      </c>
    </row>
    <row r="302" spans="1:10" ht="14.25" customHeight="1">
      <c r="A302" s="44">
        <v>42906</v>
      </c>
      <c r="B302" s="45" t="s">
        <v>73</v>
      </c>
      <c r="C302" s="45" t="s">
        <v>9</v>
      </c>
      <c r="D302" s="45">
        <v>1500</v>
      </c>
      <c r="E302" s="46">
        <v>466</v>
      </c>
      <c r="F302" s="46">
        <v>467.6</v>
      </c>
      <c r="G302" s="46">
        <v>0</v>
      </c>
      <c r="H302" s="41">
        <f t="shared" si="24"/>
        <v>2400.0000000000341</v>
      </c>
      <c r="I302" s="42" t="str">
        <f t="shared" si="25"/>
        <v>0.00</v>
      </c>
      <c r="J302" s="1">
        <f t="shared" si="26"/>
        <v>2400.0000000000341</v>
      </c>
    </row>
    <row r="303" spans="1:10" ht="14.25" customHeight="1">
      <c r="A303" s="44">
        <v>42906</v>
      </c>
      <c r="B303" s="45" t="s">
        <v>191</v>
      </c>
      <c r="C303" s="45" t="s">
        <v>9</v>
      </c>
      <c r="D303" s="45">
        <v>1500</v>
      </c>
      <c r="E303" s="46">
        <v>444.35</v>
      </c>
      <c r="F303" s="46">
        <v>444.35</v>
      </c>
      <c r="G303" s="46">
        <v>0</v>
      </c>
      <c r="H303" s="41">
        <f t="shared" si="24"/>
        <v>0</v>
      </c>
      <c r="I303" s="42" t="str">
        <f t="shared" si="25"/>
        <v>0.00</v>
      </c>
      <c r="J303" s="1">
        <f t="shared" si="26"/>
        <v>0</v>
      </c>
    </row>
    <row r="304" spans="1:10" ht="14.25" customHeight="1">
      <c r="A304" s="44">
        <v>42906</v>
      </c>
      <c r="B304" s="45" t="s">
        <v>19</v>
      </c>
      <c r="C304" s="45" t="s">
        <v>9</v>
      </c>
      <c r="D304" s="45">
        <v>1000</v>
      </c>
      <c r="E304" s="46">
        <v>858</v>
      </c>
      <c r="F304" s="46">
        <v>850.5</v>
      </c>
      <c r="G304" s="46">
        <v>0</v>
      </c>
      <c r="H304" s="43">
        <f t="shared" si="24"/>
        <v>-7500</v>
      </c>
      <c r="I304" s="42" t="str">
        <f t="shared" si="25"/>
        <v>0.00</v>
      </c>
      <c r="J304" s="1">
        <f t="shared" si="26"/>
        <v>-7500</v>
      </c>
    </row>
    <row r="305" spans="1:10" ht="14.25" customHeight="1">
      <c r="A305" s="44">
        <v>42905</v>
      </c>
      <c r="B305" s="45" t="s">
        <v>227</v>
      </c>
      <c r="C305" s="45" t="s">
        <v>9</v>
      </c>
      <c r="D305" s="45">
        <v>2500</v>
      </c>
      <c r="E305" s="46">
        <v>485.5</v>
      </c>
      <c r="F305" s="46">
        <v>486.5</v>
      </c>
      <c r="G305" s="46">
        <v>487.5</v>
      </c>
      <c r="H305" s="41">
        <f t="shared" si="24"/>
        <v>2500</v>
      </c>
      <c r="I305" s="42">
        <f t="shared" si="25"/>
        <v>2500</v>
      </c>
      <c r="J305" s="1">
        <f t="shared" si="26"/>
        <v>5000</v>
      </c>
    </row>
    <row r="306" spans="1:10" ht="14.25" customHeight="1">
      <c r="A306" s="44">
        <v>42905</v>
      </c>
      <c r="B306" s="45" t="s">
        <v>227</v>
      </c>
      <c r="C306" s="45" t="s">
        <v>9</v>
      </c>
      <c r="D306" s="45">
        <v>2500</v>
      </c>
      <c r="E306" s="46">
        <v>489.7</v>
      </c>
      <c r="F306" s="46">
        <v>490.7</v>
      </c>
      <c r="G306" s="46">
        <v>491.7</v>
      </c>
      <c r="H306" s="41">
        <f t="shared" si="24"/>
        <v>2500</v>
      </c>
      <c r="I306" s="42">
        <f t="shared" si="25"/>
        <v>2500</v>
      </c>
      <c r="J306" s="1">
        <f t="shared" si="26"/>
        <v>5000</v>
      </c>
    </row>
    <row r="307" spans="1:10" ht="14.25" customHeight="1">
      <c r="A307" s="44">
        <v>42905</v>
      </c>
      <c r="B307" s="45" t="s">
        <v>191</v>
      </c>
      <c r="C307" s="45" t="s">
        <v>9</v>
      </c>
      <c r="D307" s="45">
        <v>1500</v>
      </c>
      <c r="E307" s="46">
        <v>435.7</v>
      </c>
      <c r="F307" s="46">
        <v>437.3</v>
      </c>
      <c r="G307" s="46">
        <v>438.9</v>
      </c>
      <c r="H307" s="41">
        <f t="shared" si="24"/>
        <v>2400.0000000000341</v>
      </c>
      <c r="I307" s="42">
        <f t="shared" si="25"/>
        <v>2399.9999999999491</v>
      </c>
      <c r="J307" s="1">
        <f t="shared" si="26"/>
        <v>4799.9999999999836</v>
      </c>
    </row>
    <row r="308" spans="1:10" ht="14.25" customHeight="1">
      <c r="A308" s="44">
        <v>42905</v>
      </c>
      <c r="B308" s="45" t="s">
        <v>19</v>
      </c>
      <c r="C308" s="45" t="s">
        <v>9</v>
      </c>
      <c r="D308" s="45">
        <v>1000</v>
      </c>
      <c r="E308" s="46">
        <v>862.15</v>
      </c>
      <c r="F308" s="46">
        <v>864.65</v>
      </c>
      <c r="G308" s="46">
        <v>0</v>
      </c>
      <c r="H308" s="41">
        <f t="shared" si="24"/>
        <v>2500</v>
      </c>
      <c r="I308" s="42" t="str">
        <f t="shared" si="25"/>
        <v>0.00</v>
      </c>
      <c r="J308" s="1">
        <f t="shared" si="26"/>
        <v>2500</v>
      </c>
    </row>
    <row r="309" spans="1:10" ht="14.25" customHeight="1">
      <c r="A309" s="44">
        <v>42905</v>
      </c>
      <c r="B309" s="45" t="s">
        <v>213</v>
      </c>
      <c r="C309" s="45" t="s">
        <v>9</v>
      </c>
      <c r="D309" s="45">
        <v>6000</v>
      </c>
      <c r="E309" s="46">
        <v>190.6</v>
      </c>
      <c r="F309" s="46">
        <v>191</v>
      </c>
      <c r="G309" s="46">
        <v>0</v>
      </c>
      <c r="H309" s="41">
        <f t="shared" si="24"/>
        <v>2400.0000000000341</v>
      </c>
      <c r="I309" s="42" t="str">
        <f t="shared" si="25"/>
        <v>0.00</v>
      </c>
      <c r="J309" s="1">
        <f t="shared" si="26"/>
        <v>2400.0000000000341</v>
      </c>
    </row>
    <row r="310" spans="1:10" ht="14.25" customHeight="1">
      <c r="A310" s="44">
        <v>42902</v>
      </c>
      <c r="B310" s="45" t="s">
        <v>254</v>
      </c>
      <c r="C310" s="45" t="s">
        <v>9</v>
      </c>
      <c r="D310" s="45">
        <v>11000</v>
      </c>
      <c r="E310" s="46">
        <v>121.75</v>
      </c>
      <c r="F310" s="46">
        <v>122</v>
      </c>
      <c r="G310" s="46">
        <v>122.25</v>
      </c>
      <c r="H310" s="41">
        <f t="shared" si="24"/>
        <v>2750</v>
      </c>
      <c r="I310" s="42">
        <f t="shared" si="25"/>
        <v>2750</v>
      </c>
      <c r="J310" s="1">
        <f t="shared" si="26"/>
        <v>5500</v>
      </c>
    </row>
    <row r="311" spans="1:10" ht="14.25" customHeight="1">
      <c r="A311" s="44">
        <v>42902</v>
      </c>
      <c r="B311" s="45" t="s">
        <v>82</v>
      </c>
      <c r="C311" s="45" t="s">
        <v>9</v>
      </c>
      <c r="D311" s="45">
        <v>8000</v>
      </c>
      <c r="E311" s="46">
        <v>91.5</v>
      </c>
      <c r="F311" s="46">
        <v>91.8</v>
      </c>
      <c r="G311" s="46">
        <v>92.1</v>
      </c>
      <c r="H311" s="41">
        <f t="shared" si="24"/>
        <v>2399.9999999999773</v>
      </c>
      <c r="I311" s="42">
        <f t="shared" si="25"/>
        <v>2399.9999999999773</v>
      </c>
      <c r="J311" s="1">
        <f t="shared" si="26"/>
        <v>4799.9999999999545</v>
      </c>
    </row>
    <row r="312" spans="1:10" ht="14.25" customHeight="1">
      <c r="A312" s="44">
        <v>42902</v>
      </c>
      <c r="B312" s="45" t="s">
        <v>73</v>
      </c>
      <c r="C312" s="45" t="s">
        <v>9</v>
      </c>
      <c r="D312" s="45">
        <v>1500</v>
      </c>
      <c r="E312" s="46">
        <v>463.6</v>
      </c>
      <c r="F312" s="46">
        <v>465.2</v>
      </c>
      <c r="G312" s="46">
        <v>0</v>
      </c>
      <c r="H312" s="41">
        <f t="shared" si="24"/>
        <v>2399.9999999999491</v>
      </c>
      <c r="I312" s="42" t="str">
        <f t="shared" si="25"/>
        <v>0.00</v>
      </c>
      <c r="J312" s="1">
        <f t="shared" si="26"/>
        <v>2399.9999999999491</v>
      </c>
    </row>
    <row r="313" spans="1:10" ht="14.25" customHeight="1">
      <c r="A313" s="44">
        <v>42902</v>
      </c>
      <c r="B313" s="45" t="s">
        <v>73</v>
      </c>
      <c r="C313" s="45" t="s">
        <v>9</v>
      </c>
      <c r="D313" s="45">
        <v>1500</v>
      </c>
      <c r="E313" s="46">
        <v>462.5</v>
      </c>
      <c r="F313" s="46">
        <v>464</v>
      </c>
      <c r="G313" s="46">
        <v>0</v>
      </c>
      <c r="H313" s="41">
        <f t="shared" ref="H313:H320" si="27">IF(C313="BUY",(F313-E313)*D313,(E313-F313)*D313)</f>
        <v>2250</v>
      </c>
      <c r="I313" s="42" t="str">
        <f t="shared" ref="I313:I320" si="28">IF(G313=0,"0.00",IF(C313="BUY",(G313-F313)*D313,(F313-G313)*D313))</f>
        <v>0.00</v>
      </c>
      <c r="J313" s="1">
        <f t="shared" si="26"/>
        <v>2250</v>
      </c>
    </row>
    <row r="314" spans="1:10" ht="14.25" customHeight="1">
      <c r="A314" s="44">
        <v>42902</v>
      </c>
      <c r="B314" s="45" t="s">
        <v>338</v>
      </c>
      <c r="C314" s="45" t="s">
        <v>9</v>
      </c>
      <c r="D314" s="45">
        <v>2500</v>
      </c>
      <c r="E314" s="46">
        <v>353</v>
      </c>
      <c r="F314" s="46">
        <v>353</v>
      </c>
      <c r="G314" s="46">
        <v>0</v>
      </c>
      <c r="H314" s="41">
        <f t="shared" si="27"/>
        <v>0</v>
      </c>
      <c r="I314" s="42" t="str">
        <f t="shared" si="28"/>
        <v>0.00</v>
      </c>
      <c r="J314" s="1">
        <f t="shared" si="26"/>
        <v>0</v>
      </c>
    </row>
    <row r="315" spans="1:10" ht="14.25" customHeight="1">
      <c r="A315" s="44">
        <v>42901</v>
      </c>
      <c r="B315" s="45" t="s">
        <v>254</v>
      </c>
      <c r="C315" s="45" t="s">
        <v>9</v>
      </c>
      <c r="D315" s="45">
        <v>11000</v>
      </c>
      <c r="E315" s="46">
        <v>118</v>
      </c>
      <c r="F315" s="46">
        <v>118.25</v>
      </c>
      <c r="G315" s="46">
        <v>118.5</v>
      </c>
      <c r="H315" s="41">
        <f t="shared" si="27"/>
        <v>2750</v>
      </c>
      <c r="I315" s="42">
        <f t="shared" si="28"/>
        <v>2750</v>
      </c>
      <c r="J315" s="1">
        <f t="shared" si="26"/>
        <v>5500</v>
      </c>
    </row>
    <row r="316" spans="1:10" ht="14.25" customHeight="1">
      <c r="A316" s="44">
        <v>42901</v>
      </c>
      <c r="B316" s="45" t="s">
        <v>228</v>
      </c>
      <c r="C316" s="45" t="s">
        <v>9</v>
      </c>
      <c r="D316" s="45">
        <v>500</v>
      </c>
      <c r="E316" s="46">
        <v>1387</v>
      </c>
      <c r="F316" s="46">
        <v>1392</v>
      </c>
      <c r="G316" s="46">
        <v>1397</v>
      </c>
      <c r="H316" s="41">
        <f t="shared" si="27"/>
        <v>2500</v>
      </c>
      <c r="I316" s="42">
        <f t="shared" si="28"/>
        <v>2500</v>
      </c>
      <c r="J316" s="1">
        <f t="shared" si="26"/>
        <v>5000</v>
      </c>
    </row>
    <row r="317" spans="1:10" ht="14.25" customHeight="1">
      <c r="A317" s="44">
        <v>42901</v>
      </c>
      <c r="B317" s="45" t="s">
        <v>73</v>
      </c>
      <c r="C317" s="45" t="s">
        <v>9</v>
      </c>
      <c r="D317" s="45">
        <v>1500</v>
      </c>
      <c r="E317" s="46">
        <v>459</v>
      </c>
      <c r="F317" s="46">
        <v>460.6</v>
      </c>
      <c r="G317" s="46">
        <v>462.2</v>
      </c>
      <c r="H317" s="41">
        <f t="shared" si="27"/>
        <v>2400.0000000000341</v>
      </c>
      <c r="I317" s="42">
        <f t="shared" si="28"/>
        <v>2399.9999999999491</v>
      </c>
      <c r="J317" s="1">
        <f t="shared" si="26"/>
        <v>4799.9999999999836</v>
      </c>
    </row>
    <row r="318" spans="1:10" ht="14.25" customHeight="1">
      <c r="A318" s="44">
        <v>42901</v>
      </c>
      <c r="B318" s="45" t="s">
        <v>73</v>
      </c>
      <c r="C318" s="45" t="s">
        <v>9</v>
      </c>
      <c r="D318" s="45">
        <v>1500</v>
      </c>
      <c r="E318" s="46">
        <v>454</v>
      </c>
      <c r="F318" s="46">
        <v>455.6</v>
      </c>
      <c r="G318" s="46">
        <v>457.2</v>
      </c>
      <c r="H318" s="41">
        <f t="shared" si="27"/>
        <v>2400.0000000000341</v>
      </c>
      <c r="I318" s="42">
        <f t="shared" si="28"/>
        <v>2399.9999999999491</v>
      </c>
      <c r="J318" s="1">
        <f t="shared" si="26"/>
        <v>4799.9999999999836</v>
      </c>
    </row>
    <row r="319" spans="1:10" ht="14.25" customHeight="1">
      <c r="A319" s="44">
        <v>42901</v>
      </c>
      <c r="B319" s="45" t="s">
        <v>254</v>
      </c>
      <c r="C319" s="45" t="s">
        <v>9</v>
      </c>
      <c r="D319" s="45">
        <v>11000</v>
      </c>
      <c r="E319" s="46">
        <v>117.65</v>
      </c>
      <c r="F319" s="46">
        <v>117.85</v>
      </c>
      <c r="G319" s="46">
        <v>0</v>
      </c>
      <c r="H319" s="41">
        <f t="shared" si="27"/>
        <v>2199.9999999998749</v>
      </c>
      <c r="I319" s="42" t="str">
        <f t="shared" si="28"/>
        <v>0.00</v>
      </c>
      <c r="J319" s="1">
        <f t="shared" si="26"/>
        <v>2199.9999999998749</v>
      </c>
    </row>
    <row r="320" spans="1:10" ht="14.25" customHeight="1">
      <c r="A320" s="44">
        <v>42901</v>
      </c>
      <c r="B320" s="45" t="s">
        <v>82</v>
      </c>
      <c r="C320" s="45" t="s">
        <v>9</v>
      </c>
      <c r="D320" s="45">
        <v>8000</v>
      </c>
      <c r="E320" s="46">
        <v>91.65</v>
      </c>
      <c r="F320" s="46">
        <v>90.75</v>
      </c>
      <c r="G320" s="46">
        <v>0</v>
      </c>
      <c r="H320" s="43">
        <f t="shared" si="27"/>
        <v>-7200.0000000000455</v>
      </c>
      <c r="I320" s="42" t="str">
        <f t="shared" si="28"/>
        <v>0.00</v>
      </c>
      <c r="J320" s="1">
        <f t="shared" si="26"/>
        <v>-7200.0000000000455</v>
      </c>
    </row>
    <row r="321" spans="1:10" ht="14.25" customHeight="1">
      <c r="A321" s="44">
        <v>42900</v>
      </c>
      <c r="B321" s="45" t="s">
        <v>254</v>
      </c>
      <c r="C321" s="45" t="s">
        <v>9</v>
      </c>
      <c r="D321" s="45">
        <v>11000</v>
      </c>
      <c r="E321" s="46">
        <v>116.5</v>
      </c>
      <c r="F321" s="46">
        <v>116.75</v>
      </c>
      <c r="G321" s="46">
        <v>117</v>
      </c>
      <c r="H321" s="41">
        <f>IF(C321="BUY",(F321-E321)*D321,(E321-F321)*D321)</f>
        <v>2750</v>
      </c>
      <c r="I321" s="42">
        <f>IF(G321=0,"0.00",IF(C321="BUY",(G321-F321)*D321,(F321-G321)*D321))</f>
        <v>2750</v>
      </c>
      <c r="J321" s="1">
        <f t="shared" si="26"/>
        <v>5500</v>
      </c>
    </row>
    <row r="322" spans="1:10" ht="14.25" customHeight="1">
      <c r="A322" s="44">
        <v>42900</v>
      </c>
      <c r="B322" s="45" t="s">
        <v>73</v>
      </c>
      <c r="C322" s="45" t="s">
        <v>9</v>
      </c>
      <c r="D322" s="45">
        <v>1500</v>
      </c>
      <c r="E322" s="46">
        <v>445.5</v>
      </c>
      <c r="F322" s="46">
        <v>447.1</v>
      </c>
      <c r="G322" s="46">
        <v>448.7</v>
      </c>
      <c r="H322" s="41">
        <f>IF(C322="BUY",(F322-E322)*D322,(E322-F322)*D322)</f>
        <v>2400.0000000000341</v>
      </c>
      <c r="I322" s="42">
        <f>IF(G322=0,"0.00",IF(C322="BUY",(G322-F322)*D322,(F322-G322)*D322))</f>
        <v>2399.9999999999491</v>
      </c>
      <c r="J322" s="1">
        <f t="shared" si="26"/>
        <v>4799.9999999999836</v>
      </c>
    </row>
    <row r="323" spans="1:10" ht="14.25" customHeight="1">
      <c r="A323" s="44">
        <v>42900</v>
      </c>
      <c r="B323" s="45" t="s">
        <v>325</v>
      </c>
      <c r="C323" s="45" t="s">
        <v>9</v>
      </c>
      <c r="D323" s="45">
        <v>500</v>
      </c>
      <c r="E323" s="46">
        <v>1348.25</v>
      </c>
      <c r="F323" s="46">
        <v>1353.25</v>
      </c>
      <c r="G323" s="46">
        <v>1358.25</v>
      </c>
      <c r="H323" s="41">
        <f>IF(C323="BUY",(F323-E323)*D323,(E323-F323)*D323)</f>
        <v>2500</v>
      </c>
      <c r="I323" s="42">
        <f>IF(G323=0,"0.00",IF(C323="BUY",(G323-F323)*D323,(F323-G323)*D323))</f>
        <v>2500</v>
      </c>
      <c r="J323" s="1">
        <f t="shared" si="26"/>
        <v>5000</v>
      </c>
    </row>
    <row r="324" spans="1:10" ht="14.25" customHeight="1">
      <c r="A324" s="44">
        <v>42900</v>
      </c>
      <c r="B324" s="45" t="s">
        <v>233</v>
      </c>
      <c r="C324" s="45" t="s">
        <v>9</v>
      </c>
      <c r="D324" s="45">
        <v>4000</v>
      </c>
      <c r="E324" s="46">
        <v>123.5</v>
      </c>
      <c r="F324" s="46">
        <v>124.1</v>
      </c>
      <c r="G324" s="46">
        <v>0</v>
      </c>
      <c r="H324" s="41">
        <f>IF(C324="BUY",(F324-E324)*D324,(E324-F324)*D324)</f>
        <v>2399.9999999999773</v>
      </c>
      <c r="I324" s="42" t="str">
        <f>IF(G324=0,"0.00",IF(C324="BUY",(G324-F324)*D324,(F324-G324)*D324))</f>
        <v>0.00</v>
      </c>
      <c r="J324" s="1">
        <f t="shared" si="26"/>
        <v>2399.9999999999773</v>
      </c>
    </row>
    <row r="325" spans="1:10" ht="14.25" customHeight="1">
      <c r="A325" s="44">
        <v>42900</v>
      </c>
      <c r="B325" s="45" t="s">
        <v>327</v>
      </c>
      <c r="C325" s="45" t="s">
        <v>9</v>
      </c>
      <c r="D325" s="45">
        <v>4000</v>
      </c>
      <c r="E325" s="46">
        <v>212.8</v>
      </c>
      <c r="F325" s="46">
        <v>211</v>
      </c>
      <c r="G325" s="46">
        <v>0</v>
      </c>
      <c r="H325" s="43">
        <f>IF(C325="BUY",(F325-E325)*D325,(E325-F325)*D325)</f>
        <v>-7200.0000000000455</v>
      </c>
      <c r="I325" s="42" t="str">
        <f>IF(G325=0,"0.00",IF(C325="BUY",(G325-F325)*D325,(F325-G325)*D325))</f>
        <v>0.00</v>
      </c>
      <c r="J325" s="1">
        <f t="shared" si="26"/>
        <v>-7200.0000000000455</v>
      </c>
    </row>
    <row r="326" spans="1:10" ht="14.25" customHeight="1">
      <c r="A326" s="44">
        <v>42899</v>
      </c>
      <c r="B326" s="45" t="s">
        <v>254</v>
      </c>
      <c r="C326" s="45" t="s">
        <v>9</v>
      </c>
      <c r="D326" s="45">
        <v>11000</v>
      </c>
      <c r="E326" s="46">
        <v>116.2</v>
      </c>
      <c r="F326" s="46">
        <v>116.45</v>
      </c>
      <c r="G326" s="46">
        <v>116.7</v>
      </c>
      <c r="H326" s="41">
        <f t="shared" ref="H326:H340" si="29">IF(C326="BUY",(F326-E326)*D326,(E326-F326)*D326)</f>
        <v>2750</v>
      </c>
      <c r="I326" s="42">
        <f t="shared" ref="I326:I340" si="30">IF(G326=0,"0.00",IF(C326="BUY",(G326-F326)*D326,(F326-G326)*D326))</f>
        <v>2750</v>
      </c>
      <c r="J326" s="1">
        <f t="shared" si="26"/>
        <v>5500</v>
      </c>
    </row>
    <row r="327" spans="1:10" ht="14.25" customHeight="1">
      <c r="A327" s="44">
        <v>42899</v>
      </c>
      <c r="B327" s="45" t="s">
        <v>73</v>
      </c>
      <c r="C327" s="45" t="s">
        <v>9</v>
      </c>
      <c r="D327" s="45">
        <v>1500</v>
      </c>
      <c r="E327" s="46">
        <v>437</v>
      </c>
      <c r="F327" s="46">
        <v>438.6</v>
      </c>
      <c r="G327" s="46">
        <v>440.2</v>
      </c>
      <c r="H327" s="41">
        <f t="shared" si="29"/>
        <v>2400.0000000000341</v>
      </c>
      <c r="I327" s="42">
        <f t="shared" si="30"/>
        <v>2399.9999999999491</v>
      </c>
      <c r="J327" s="1">
        <f t="shared" si="26"/>
        <v>4799.9999999999836</v>
      </c>
    </row>
    <row r="328" spans="1:10" ht="14.25" customHeight="1">
      <c r="A328" s="44">
        <v>42899</v>
      </c>
      <c r="B328" s="45" t="s">
        <v>50</v>
      </c>
      <c r="C328" s="45" t="s">
        <v>9</v>
      </c>
      <c r="D328" s="45">
        <v>800</v>
      </c>
      <c r="E328" s="46">
        <v>1164</v>
      </c>
      <c r="F328" s="46">
        <v>1167</v>
      </c>
      <c r="G328" s="46">
        <v>1170</v>
      </c>
      <c r="H328" s="41">
        <f t="shared" si="29"/>
        <v>2400</v>
      </c>
      <c r="I328" s="42">
        <f t="shared" si="30"/>
        <v>2400</v>
      </c>
      <c r="J328" s="1">
        <f t="shared" si="26"/>
        <v>4800</v>
      </c>
    </row>
    <row r="329" spans="1:10" ht="14.25" customHeight="1">
      <c r="A329" s="44">
        <v>42899</v>
      </c>
      <c r="B329" s="45" t="s">
        <v>82</v>
      </c>
      <c r="C329" s="45" t="s">
        <v>9</v>
      </c>
      <c r="D329" s="45">
        <v>8000</v>
      </c>
      <c r="E329" s="46">
        <v>92.5</v>
      </c>
      <c r="F329" s="46">
        <v>92.8</v>
      </c>
      <c r="G329" s="46">
        <v>93.1</v>
      </c>
      <c r="H329" s="41">
        <f t="shared" si="29"/>
        <v>2399.9999999999773</v>
      </c>
      <c r="I329" s="42">
        <f t="shared" si="30"/>
        <v>2399.9999999999773</v>
      </c>
      <c r="J329" s="1">
        <f t="shared" si="26"/>
        <v>4799.9999999999545</v>
      </c>
    </row>
    <row r="330" spans="1:10" ht="14.25" customHeight="1">
      <c r="A330" s="44">
        <v>42899</v>
      </c>
      <c r="B330" s="45" t="s">
        <v>73</v>
      </c>
      <c r="C330" s="45" t="s">
        <v>9</v>
      </c>
      <c r="D330" s="45">
        <v>1500</v>
      </c>
      <c r="E330" s="46">
        <v>444.6</v>
      </c>
      <c r="F330" s="46">
        <v>446.2</v>
      </c>
      <c r="G330" s="46">
        <v>0</v>
      </c>
      <c r="H330" s="41">
        <f t="shared" si="29"/>
        <v>2399.9999999999491</v>
      </c>
      <c r="I330" s="42" t="str">
        <f t="shared" si="30"/>
        <v>0.00</v>
      </c>
      <c r="J330" s="1">
        <f t="shared" si="26"/>
        <v>2399.9999999999491</v>
      </c>
    </row>
    <row r="331" spans="1:10" ht="14.25" customHeight="1">
      <c r="A331" s="44">
        <v>42899</v>
      </c>
      <c r="B331" s="45" t="s">
        <v>101</v>
      </c>
      <c r="C331" s="45" t="s">
        <v>9</v>
      </c>
      <c r="D331" s="45">
        <v>700</v>
      </c>
      <c r="E331" s="46">
        <v>1925</v>
      </c>
      <c r="F331" s="46">
        <v>1925</v>
      </c>
      <c r="G331" s="46">
        <v>0</v>
      </c>
      <c r="H331" s="41">
        <f t="shared" si="29"/>
        <v>0</v>
      </c>
      <c r="I331" s="42" t="str">
        <f t="shared" si="30"/>
        <v>0.00</v>
      </c>
      <c r="J331" s="1">
        <f t="shared" si="26"/>
        <v>0</v>
      </c>
    </row>
    <row r="332" spans="1:10" ht="14.25" customHeight="1">
      <c r="A332" s="44">
        <v>42898</v>
      </c>
      <c r="B332" s="45" t="s">
        <v>222</v>
      </c>
      <c r="C332" s="45" t="s">
        <v>12</v>
      </c>
      <c r="D332" s="45">
        <v>10000</v>
      </c>
      <c r="E332" s="46">
        <v>68.3</v>
      </c>
      <c r="F332" s="46">
        <v>68.05</v>
      </c>
      <c r="G332" s="46">
        <v>67.8</v>
      </c>
      <c r="H332" s="41">
        <f t="shared" si="29"/>
        <v>2500</v>
      </c>
      <c r="I332" s="42">
        <f t="shared" si="30"/>
        <v>2500</v>
      </c>
      <c r="J332" s="1">
        <f t="shared" si="26"/>
        <v>5000</v>
      </c>
    </row>
    <row r="333" spans="1:10" ht="14.25" customHeight="1">
      <c r="A333" s="44">
        <v>42898</v>
      </c>
      <c r="B333" s="45" t="s">
        <v>82</v>
      </c>
      <c r="C333" s="45" t="s">
        <v>9</v>
      </c>
      <c r="D333" s="45">
        <v>8000</v>
      </c>
      <c r="E333" s="46">
        <v>92.4</v>
      </c>
      <c r="F333" s="46">
        <v>92.7</v>
      </c>
      <c r="G333" s="46">
        <v>93</v>
      </c>
      <c r="H333" s="41">
        <f t="shared" si="29"/>
        <v>2399.9999999999773</v>
      </c>
      <c r="I333" s="42">
        <f t="shared" si="30"/>
        <v>2399.9999999999773</v>
      </c>
      <c r="J333" s="1">
        <f t="shared" ref="J333:J396" si="31">SUM(H333:I333)</f>
        <v>4799.9999999999545</v>
      </c>
    </row>
    <row r="334" spans="1:10" ht="14.25" customHeight="1">
      <c r="A334" s="44">
        <v>42898</v>
      </c>
      <c r="B334" s="45" t="s">
        <v>82</v>
      </c>
      <c r="C334" s="45" t="s">
        <v>9</v>
      </c>
      <c r="D334" s="45">
        <v>8000</v>
      </c>
      <c r="E334" s="46">
        <v>91.55</v>
      </c>
      <c r="F334" s="46">
        <v>91.85</v>
      </c>
      <c r="G334" s="46">
        <v>92.15</v>
      </c>
      <c r="H334" s="41">
        <f t="shared" si="29"/>
        <v>2399.9999999999773</v>
      </c>
      <c r="I334" s="42">
        <f t="shared" si="30"/>
        <v>2400.0000000000909</v>
      </c>
      <c r="J334" s="1">
        <f t="shared" si="31"/>
        <v>4800.0000000000682</v>
      </c>
    </row>
    <row r="335" spans="1:10" ht="14.25" customHeight="1">
      <c r="A335" s="44">
        <v>42898</v>
      </c>
      <c r="B335" s="45" t="s">
        <v>254</v>
      </c>
      <c r="C335" s="45" t="s">
        <v>12</v>
      </c>
      <c r="D335" s="45">
        <v>11000</v>
      </c>
      <c r="E335" s="46">
        <v>114.9</v>
      </c>
      <c r="F335" s="46">
        <v>114.65</v>
      </c>
      <c r="G335" s="46">
        <v>114.4</v>
      </c>
      <c r="H335" s="41">
        <f t="shared" si="29"/>
        <v>2750</v>
      </c>
      <c r="I335" s="42">
        <f t="shared" si="30"/>
        <v>2750</v>
      </c>
      <c r="J335" s="1">
        <f t="shared" si="31"/>
        <v>5500</v>
      </c>
    </row>
    <row r="336" spans="1:10" ht="14.25" customHeight="1">
      <c r="A336" s="44">
        <v>42898</v>
      </c>
      <c r="B336" s="45" t="s">
        <v>222</v>
      </c>
      <c r="C336" s="45" t="s">
        <v>12</v>
      </c>
      <c r="D336" s="45">
        <v>10000</v>
      </c>
      <c r="E336" s="46">
        <v>67.55</v>
      </c>
      <c r="F336" s="46">
        <v>67.3</v>
      </c>
      <c r="G336" s="46">
        <v>0</v>
      </c>
      <c r="H336" s="41">
        <f t="shared" si="29"/>
        <v>2500</v>
      </c>
      <c r="I336" s="42" t="str">
        <f t="shared" si="30"/>
        <v>0.00</v>
      </c>
      <c r="J336" s="1">
        <f t="shared" si="31"/>
        <v>2500</v>
      </c>
    </row>
    <row r="337" spans="1:10" ht="14.25" customHeight="1">
      <c r="A337" s="44">
        <v>42895</v>
      </c>
      <c r="B337" s="45" t="s">
        <v>19</v>
      </c>
      <c r="C337" s="45" t="s">
        <v>12</v>
      </c>
      <c r="D337" s="45">
        <v>1000</v>
      </c>
      <c r="E337" s="46">
        <v>812</v>
      </c>
      <c r="F337" s="46">
        <v>809.5</v>
      </c>
      <c r="G337" s="46">
        <v>807</v>
      </c>
      <c r="H337" s="41">
        <f t="shared" si="29"/>
        <v>2500</v>
      </c>
      <c r="I337" s="42">
        <f t="shared" si="30"/>
        <v>2500</v>
      </c>
      <c r="J337" s="1">
        <f t="shared" si="31"/>
        <v>5000</v>
      </c>
    </row>
    <row r="338" spans="1:10" ht="14.25" customHeight="1">
      <c r="A338" s="44">
        <v>42895</v>
      </c>
      <c r="B338" s="45" t="s">
        <v>82</v>
      </c>
      <c r="C338" s="45" t="s">
        <v>9</v>
      </c>
      <c r="D338" s="45">
        <v>8000</v>
      </c>
      <c r="E338" s="46">
        <v>89.55</v>
      </c>
      <c r="F338" s="46">
        <v>89.85</v>
      </c>
      <c r="G338" s="46">
        <v>90.15</v>
      </c>
      <c r="H338" s="41">
        <f t="shared" si="29"/>
        <v>2399.9999999999773</v>
      </c>
      <c r="I338" s="42">
        <f t="shared" si="30"/>
        <v>2400.0000000000909</v>
      </c>
      <c r="J338" s="1">
        <f t="shared" si="31"/>
        <v>4800.0000000000682</v>
      </c>
    </row>
    <row r="339" spans="1:10" ht="14.25" customHeight="1">
      <c r="A339" s="44">
        <v>42895</v>
      </c>
      <c r="B339" s="45" t="s">
        <v>73</v>
      </c>
      <c r="C339" s="45" t="s">
        <v>9</v>
      </c>
      <c r="D339" s="45">
        <v>1500</v>
      </c>
      <c r="E339" s="46">
        <v>436.75</v>
      </c>
      <c r="F339" s="46">
        <v>438.35</v>
      </c>
      <c r="G339" s="46">
        <v>0</v>
      </c>
      <c r="H339" s="41">
        <f t="shared" si="29"/>
        <v>2400.0000000000341</v>
      </c>
      <c r="I339" s="42" t="str">
        <f t="shared" si="30"/>
        <v>0.00</v>
      </c>
      <c r="J339" s="1">
        <f t="shared" si="31"/>
        <v>2400.0000000000341</v>
      </c>
    </row>
    <row r="340" spans="1:10" ht="14.25" customHeight="1">
      <c r="A340" s="44">
        <v>42895</v>
      </c>
      <c r="B340" s="45" t="s">
        <v>82</v>
      </c>
      <c r="C340" s="45" t="s">
        <v>9</v>
      </c>
      <c r="D340" s="45">
        <v>8000</v>
      </c>
      <c r="E340" s="46">
        <v>91.4</v>
      </c>
      <c r="F340" s="46">
        <v>91.7</v>
      </c>
      <c r="G340" s="46">
        <v>0</v>
      </c>
      <c r="H340" s="41">
        <f t="shared" si="29"/>
        <v>2399.9999999999773</v>
      </c>
      <c r="I340" s="42" t="str">
        <f t="shared" si="30"/>
        <v>0.00</v>
      </c>
      <c r="J340" s="1">
        <f t="shared" si="31"/>
        <v>2399.9999999999773</v>
      </c>
    </row>
    <row r="341" spans="1:10" ht="14.25" customHeight="1">
      <c r="A341" s="44">
        <v>42894</v>
      </c>
      <c r="B341" s="48" t="s">
        <v>50</v>
      </c>
      <c r="C341" s="48">
        <v>1600</v>
      </c>
      <c r="D341" s="48" t="s">
        <v>9</v>
      </c>
      <c r="E341" s="41">
        <v>1152</v>
      </c>
      <c r="F341" s="41">
        <v>1157</v>
      </c>
      <c r="G341" s="41">
        <v>1162</v>
      </c>
      <c r="H341" s="42">
        <f>IF(D341="BUY",(F341-E341)*C341,(E341-F341)*C341)</f>
        <v>8000</v>
      </c>
      <c r="I341" s="42">
        <f>IF(D341="BUY",(G341-F341)*C341,(F341-G341)*C341)</f>
        <v>8000</v>
      </c>
      <c r="J341" s="1">
        <f t="shared" si="31"/>
        <v>16000</v>
      </c>
    </row>
    <row r="342" spans="1:10" ht="14.25" customHeight="1">
      <c r="A342" s="44">
        <v>42894</v>
      </c>
      <c r="B342" s="48" t="s">
        <v>101</v>
      </c>
      <c r="C342" s="48">
        <v>1400</v>
      </c>
      <c r="D342" s="48" t="s">
        <v>9</v>
      </c>
      <c r="E342" s="41">
        <v>1880</v>
      </c>
      <c r="F342" s="41">
        <v>1886</v>
      </c>
      <c r="G342" s="41">
        <v>0</v>
      </c>
      <c r="H342" s="42">
        <f>IF(D342="BUY",(F342-E342)*C342,(E342-F342)*C342)</f>
        <v>8400</v>
      </c>
      <c r="I342" s="42">
        <v>0</v>
      </c>
      <c r="J342" s="1">
        <f t="shared" si="31"/>
        <v>8400</v>
      </c>
    </row>
    <row r="343" spans="1:10" ht="14.25" customHeight="1">
      <c r="A343" s="44">
        <v>42893</v>
      </c>
      <c r="B343" s="48" t="s">
        <v>228</v>
      </c>
      <c r="C343" s="48">
        <v>1000</v>
      </c>
      <c r="D343" s="48" t="s">
        <v>9</v>
      </c>
      <c r="E343" s="41">
        <v>1358.6</v>
      </c>
      <c r="F343" s="41">
        <v>1366.6</v>
      </c>
      <c r="G343" s="41">
        <v>1374.6</v>
      </c>
      <c r="H343" s="42">
        <f>IF(D343="BUY",(F343-E343)*C343,(E343-F343)*C343)</f>
        <v>8000</v>
      </c>
      <c r="I343" s="42">
        <f>IF(D343="BUY",(G343-F343)*C343,(F343-G343)*C343)</f>
        <v>8000</v>
      </c>
      <c r="J343" s="1">
        <f t="shared" si="31"/>
        <v>16000</v>
      </c>
    </row>
    <row r="344" spans="1:10" ht="14.25" customHeight="1">
      <c r="A344" s="44">
        <v>42893</v>
      </c>
      <c r="B344" s="48" t="s">
        <v>69</v>
      </c>
      <c r="C344" s="48">
        <v>300</v>
      </c>
      <c r="D344" s="48" t="s">
        <v>9</v>
      </c>
      <c r="E344" s="41">
        <v>7240</v>
      </c>
      <c r="F344" s="41">
        <v>7266</v>
      </c>
      <c r="G344" s="41">
        <v>0</v>
      </c>
      <c r="H344" s="42">
        <f>IF(D344="BUY",(F344-E344)*C344,(E344-F344)*C344)</f>
        <v>7800</v>
      </c>
      <c r="I344" s="42">
        <v>0</v>
      </c>
      <c r="J344" s="1">
        <f t="shared" si="31"/>
        <v>7800</v>
      </c>
    </row>
    <row r="345" spans="1:10" ht="14.25" customHeight="1">
      <c r="A345" s="44">
        <v>42893</v>
      </c>
      <c r="B345" s="48" t="s">
        <v>101</v>
      </c>
      <c r="C345" s="48">
        <v>1400</v>
      </c>
      <c r="D345" s="48" t="s">
        <v>9</v>
      </c>
      <c r="E345" s="41">
        <v>1876</v>
      </c>
      <c r="F345" s="41">
        <v>1876</v>
      </c>
      <c r="G345" s="41">
        <v>0</v>
      </c>
      <c r="H345" s="42">
        <f>IF(D345="BUY",(F345-E345)*C345,(E345-F345)*C345)</f>
        <v>0</v>
      </c>
      <c r="I345" s="42">
        <v>0</v>
      </c>
      <c r="J345" s="1">
        <f t="shared" si="31"/>
        <v>0</v>
      </c>
    </row>
    <row r="346" spans="1:10" ht="14.25" customHeight="1">
      <c r="A346" s="44">
        <v>42892</v>
      </c>
      <c r="B346" s="48" t="s">
        <v>311</v>
      </c>
      <c r="C346" s="48">
        <v>12000</v>
      </c>
      <c r="D346" s="48" t="s">
        <v>9</v>
      </c>
      <c r="E346" s="41">
        <v>128</v>
      </c>
      <c r="F346" s="41">
        <v>128</v>
      </c>
      <c r="G346" s="41">
        <v>0</v>
      </c>
      <c r="H346" s="42">
        <f t="shared" ref="H346:H409" si="32">IF(D346="BUY",(F346-E346)*C346,(E346-F346)*C346)</f>
        <v>0</v>
      </c>
      <c r="I346" s="42">
        <v>0</v>
      </c>
      <c r="J346" s="1">
        <f t="shared" si="31"/>
        <v>0</v>
      </c>
    </row>
    <row r="347" spans="1:10" ht="14.25" customHeight="1">
      <c r="A347" s="44">
        <v>42891</v>
      </c>
      <c r="B347" s="48" t="s">
        <v>101</v>
      </c>
      <c r="C347" s="48">
        <v>1400</v>
      </c>
      <c r="D347" s="48" t="s">
        <v>9</v>
      </c>
      <c r="E347" s="41">
        <v>1836</v>
      </c>
      <c r="F347" s="41">
        <v>1842</v>
      </c>
      <c r="G347" s="41">
        <v>0</v>
      </c>
      <c r="H347" s="42">
        <f t="shared" si="32"/>
        <v>8400</v>
      </c>
      <c r="I347" s="42">
        <v>0</v>
      </c>
      <c r="J347" s="1">
        <f t="shared" si="31"/>
        <v>8400</v>
      </c>
    </row>
    <row r="348" spans="1:10" ht="14.25" customHeight="1">
      <c r="A348" s="44">
        <v>42891</v>
      </c>
      <c r="B348" s="48" t="s">
        <v>228</v>
      </c>
      <c r="C348" s="48">
        <v>1000</v>
      </c>
      <c r="D348" s="48" t="s">
        <v>9</v>
      </c>
      <c r="E348" s="41">
        <v>1365</v>
      </c>
      <c r="F348" s="41">
        <v>1373</v>
      </c>
      <c r="G348" s="41">
        <v>0</v>
      </c>
      <c r="H348" s="42">
        <f t="shared" si="32"/>
        <v>8000</v>
      </c>
      <c r="I348" s="42">
        <v>0</v>
      </c>
      <c r="J348" s="1">
        <f t="shared" si="31"/>
        <v>8000</v>
      </c>
    </row>
    <row r="349" spans="1:10" ht="14.25" customHeight="1">
      <c r="A349" s="44">
        <v>42891</v>
      </c>
      <c r="B349" s="48" t="s">
        <v>50</v>
      </c>
      <c r="C349" s="48">
        <v>1600</v>
      </c>
      <c r="D349" s="48" t="s">
        <v>9</v>
      </c>
      <c r="E349" s="41">
        <v>1154</v>
      </c>
      <c r="F349" s="41">
        <v>1159</v>
      </c>
      <c r="G349" s="41">
        <v>0</v>
      </c>
      <c r="H349" s="42">
        <f t="shared" si="32"/>
        <v>8000</v>
      </c>
      <c r="I349" s="42">
        <v>0</v>
      </c>
      <c r="J349" s="1">
        <f t="shared" si="31"/>
        <v>8000</v>
      </c>
    </row>
    <row r="350" spans="1:10" ht="14.25" customHeight="1">
      <c r="A350" s="44">
        <v>42888</v>
      </c>
      <c r="B350" s="48" t="s">
        <v>322</v>
      </c>
      <c r="C350" s="48">
        <v>1400</v>
      </c>
      <c r="D350" s="48" t="s">
        <v>9</v>
      </c>
      <c r="E350" s="41">
        <v>1785</v>
      </c>
      <c r="F350" s="41">
        <v>1791</v>
      </c>
      <c r="G350" s="41">
        <v>1797</v>
      </c>
      <c r="H350" s="42">
        <f t="shared" si="32"/>
        <v>8400</v>
      </c>
      <c r="I350" s="42">
        <f>IF(D350="BUY",(G350-F350)*C350,(F350-G350)*C350)</f>
        <v>8400</v>
      </c>
      <c r="J350" s="1">
        <f t="shared" si="31"/>
        <v>16800</v>
      </c>
    </row>
    <row r="351" spans="1:10" ht="14.25" customHeight="1">
      <c r="A351" s="44">
        <v>42888</v>
      </c>
      <c r="B351" s="48" t="s">
        <v>50</v>
      </c>
      <c r="C351" s="48">
        <v>1600</v>
      </c>
      <c r="D351" s="48" t="s">
        <v>9</v>
      </c>
      <c r="E351" s="41">
        <v>1147</v>
      </c>
      <c r="F351" s="41">
        <v>1152</v>
      </c>
      <c r="G351" s="41">
        <v>0</v>
      </c>
      <c r="H351" s="42">
        <f t="shared" si="32"/>
        <v>8000</v>
      </c>
      <c r="I351" s="42">
        <v>0</v>
      </c>
      <c r="J351" s="1">
        <f t="shared" si="31"/>
        <v>8000</v>
      </c>
    </row>
    <row r="352" spans="1:10" ht="14.25" customHeight="1">
      <c r="A352" s="44">
        <v>42887</v>
      </c>
      <c r="B352" s="48" t="s">
        <v>101</v>
      </c>
      <c r="C352" s="48">
        <v>1400</v>
      </c>
      <c r="D352" s="48" t="s">
        <v>9</v>
      </c>
      <c r="E352" s="41">
        <v>1728.9</v>
      </c>
      <c r="F352" s="41">
        <v>1734.9</v>
      </c>
      <c r="G352" s="41">
        <v>1740.9</v>
      </c>
      <c r="H352" s="42">
        <f t="shared" si="32"/>
        <v>8400</v>
      </c>
      <c r="I352" s="42">
        <f>IF(D352="BUY",(G352-F352)*C352,(F352-G352)*C352)</f>
        <v>8400</v>
      </c>
      <c r="J352" s="1">
        <f t="shared" si="31"/>
        <v>16800</v>
      </c>
    </row>
    <row r="353" spans="1:10" ht="14.25" customHeight="1">
      <c r="A353" s="44">
        <v>42887</v>
      </c>
      <c r="B353" s="48" t="s">
        <v>228</v>
      </c>
      <c r="C353" s="48">
        <v>1000</v>
      </c>
      <c r="D353" s="48" t="s">
        <v>9</v>
      </c>
      <c r="E353" s="41">
        <v>1334</v>
      </c>
      <c r="F353" s="41">
        <v>1341.85</v>
      </c>
      <c r="G353" s="41">
        <v>0</v>
      </c>
      <c r="H353" s="42">
        <f t="shared" si="32"/>
        <v>7849.9999999999091</v>
      </c>
      <c r="I353" s="42">
        <v>0</v>
      </c>
      <c r="J353" s="1">
        <f t="shared" si="31"/>
        <v>7849.9999999999091</v>
      </c>
    </row>
    <row r="354" spans="1:10" ht="14.25" customHeight="1">
      <c r="A354" s="44">
        <v>42887</v>
      </c>
      <c r="B354" s="48" t="s">
        <v>223</v>
      </c>
      <c r="C354" s="48">
        <v>7000</v>
      </c>
      <c r="D354" s="48" t="s">
        <v>9</v>
      </c>
      <c r="E354" s="41">
        <v>207.35</v>
      </c>
      <c r="F354" s="41">
        <v>207.35</v>
      </c>
      <c r="G354" s="41">
        <v>0</v>
      </c>
      <c r="H354" s="42">
        <f t="shared" si="32"/>
        <v>0</v>
      </c>
      <c r="I354" s="42">
        <v>0</v>
      </c>
      <c r="J354" s="1">
        <f t="shared" si="31"/>
        <v>0</v>
      </c>
    </row>
    <row r="355" spans="1:10" ht="14.25" customHeight="1">
      <c r="A355" s="44">
        <v>42886</v>
      </c>
      <c r="B355" s="48" t="s">
        <v>50</v>
      </c>
      <c r="C355" s="48">
        <v>1600</v>
      </c>
      <c r="D355" s="48" t="s">
        <v>9</v>
      </c>
      <c r="E355" s="41">
        <v>1138.5</v>
      </c>
      <c r="F355" s="41">
        <v>1138.5</v>
      </c>
      <c r="G355" s="41">
        <v>0</v>
      </c>
      <c r="H355" s="42">
        <f t="shared" si="32"/>
        <v>0</v>
      </c>
      <c r="I355" s="42">
        <v>0</v>
      </c>
      <c r="J355" s="1">
        <f t="shared" si="31"/>
        <v>0</v>
      </c>
    </row>
    <row r="356" spans="1:10" ht="14.25" customHeight="1">
      <c r="A356" s="44">
        <v>42885</v>
      </c>
      <c r="B356" s="48" t="s">
        <v>228</v>
      </c>
      <c r="C356" s="48">
        <v>1000</v>
      </c>
      <c r="D356" s="48" t="s">
        <v>9</v>
      </c>
      <c r="E356" s="41">
        <v>1319</v>
      </c>
      <c r="F356" s="41">
        <v>1327</v>
      </c>
      <c r="G356" s="41">
        <v>0</v>
      </c>
      <c r="H356" s="42">
        <f t="shared" si="32"/>
        <v>8000</v>
      </c>
      <c r="I356" s="42">
        <v>0</v>
      </c>
      <c r="J356" s="1">
        <f t="shared" si="31"/>
        <v>8000</v>
      </c>
    </row>
    <row r="357" spans="1:10" ht="14.25" customHeight="1">
      <c r="A357" s="44">
        <v>42884</v>
      </c>
      <c r="B357" s="48" t="s">
        <v>228</v>
      </c>
      <c r="C357" s="48">
        <v>1000</v>
      </c>
      <c r="D357" s="48" t="s">
        <v>9</v>
      </c>
      <c r="E357" s="41">
        <v>1323.5</v>
      </c>
      <c r="F357" s="41">
        <v>1331.5</v>
      </c>
      <c r="G357" s="41">
        <v>1339.5</v>
      </c>
      <c r="H357" s="42">
        <f t="shared" si="32"/>
        <v>8000</v>
      </c>
      <c r="I357" s="42">
        <f>IF(D357="BUY",(G357-F357)*C357,(F357-G357)*C357)</f>
        <v>8000</v>
      </c>
      <c r="J357" s="1">
        <f t="shared" si="31"/>
        <v>16000</v>
      </c>
    </row>
    <row r="358" spans="1:10" ht="14.25" customHeight="1">
      <c r="A358" s="44">
        <v>42884</v>
      </c>
      <c r="B358" s="48" t="s">
        <v>228</v>
      </c>
      <c r="C358" s="48">
        <v>1000</v>
      </c>
      <c r="D358" s="48" t="s">
        <v>9</v>
      </c>
      <c r="E358" s="41">
        <v>1328.75</v>
      </c>
      <c r="F358" s="41">
        <v>1336.75</v>
      </c>
      <c r="G358" s="41">
        <v>0</v>
      </c>
      <c r="H358" s="42">
        <f t="shared" si="32"/>
        <v>8000</v>
      </c>
      <c r="I358" s="42">
        <v>0</v>
      </c>
      <c r="J358" s="1">
        <f t="shared" si="31"/>
        <v>8000</v>
      </c>
    </row>
    <row r="359" spans="1:10" ht="14.25" customHeight="1">
      <c r="A359" s="44">
        <v>42881</v>
      </c>
      <c r="B359" s="48" t="s">
        <v>223</v>
      </c>
      <c r="C359" s="48">
        <v>7000</v>
      </c>
      <c r="D359" s="48" t="s">
        <v>9</v>
      </c>
      <c r="E359" s="41">
        <v>199</v>
      </c>
      <c r="F359" s="41">
        <v>200.15</v>
      </c>
      <c r="G359" s="41">
        <v>201.3</v>
      </c>
      <c r="H359" s="42">
        <f t="shared" si="32"/>
        <v>8050.00000000004</v>
      </c>
      <c r="I359" s="42">
        <f>IF(D359="BUY",(G359-F359)*C359,(F359-G359)*C359)</f>
        <v>8050.00000000004</v>
      </c>
      <c r="J359" s="1">
        <f t="shared" si="31"/>
        <v>16100.00000000008</v>
      </c>
    </row>
    <row r="360" spans="1:10" ht="14.25" customHeight="1">
      <c r="A360" s="44">
        <v>42881</v>
      </c>
      <c r="B360" s="48" t="s">
        <v>228</v>
      </c>
      <c r="C360" s="48">
        <v>1000</v>
      </c>
      <c r="D360" s="48" t="s">
        <v>9</v>
      </c>
      <c r="E360" s="41">
        <v>1285</v>
      </c>
      <c r="F360" s="41">
        <v>1293</v>
      </c>
      <c r="G360" s="41">
        <v>1301</v>
      </c>
      <c r="H360" s="42">
        <f t="shared" si="32"/>
        <v>8000</v>
      </c>
      <c r="I360" s="42">
        <f>IF(D360="BUY",(G360-F360)*C360,(F360-G360)*C360)</f>
        <v>8000</v>
      </c>
      <c r="J360" s="1">
        <f t="shared" si="31"/>
        <v>16000</v>
      </c>
    </row>
    <row r="361" spans="1:10" ht="14.25" customHeight="1">
      <c r="A361" s="44">
        <v>42881</v>
      </c>
      <c r="B361" s="48" t="s">
        <v>223</v>
      </c>
      <c r="C361" s="48">
        <v>7000</v>
      </c>
      <c r="D361" s="48" t="s">
        <v>9</v>
      </c>
      <c r="E361" s="41">
        <v>199.4</v>
      </c>
      <c r="F361" s="41">
        <v>200.55</v>
      </c>
      <c r="G361" s="41">
        <v>0</v>
      </c>
      <c r="H361" s="42">
        <f t="shared" si="32"/>
        <v>8050.00000000004</v>
      </c>
      <c r="I361" s="42">
        <v>0</v>
      </c>
      <c r="J361" s="1">
        <f t="shared" si="31"/>
        <v>8050.00000000004</v>
      </c>
    </row>
    <row r="362" spans="1:10" ht="14.25" customHeight="1">
      <c r="A362" s="44">
        <v>42881</v>
      </c>
      <c r="B362" s="48" t="s">
        <v>89</v>
      </c>
      <c r="C362" s="48">
        <v>16000</v>
      </c>
      <c r="D362" s="48" t="s">
        <v>9</v>
      </c>
      <c r="E362" s="41">
        <v>118</v>
      </c>
      <c r="F362" s="41">
        <v>118</v>
      </c>
      <c r="G362" s="41">
        <v>0</v>
      </c>
      <c r="H362" s="42">
        <f t="shared" si="32"/>
        <v>0</v>
      </c>
      <c r="I362" s="42">
        <v>0</v>
      </c>
      <c r="J362" s="1">
        <f t="shared" si="31"/>
        <v>0</v>
      </c>
    </row>
    <row r="363" spans="1:10" ht="14.25" customHeight="1">
      <c r="A363" s="44">
        <v>42880</v>
      </c>
      <c r="B363" s="48" t="s">
        <v>223</v>
      </c>
      <c r="C363" s="48">
        <v>7000</v>
      </c>
      <c r="D363" s="48" t="s">
        <v>9</v>
      </c>
      <c r="E363" s="41">
        <v>188</v>
      </c>
      <c r="F363" s="41">
        <v>189.15</v>
      </c>
      <c r="G363" s="41">
        <v>190.3</v>
      </c>
      <c r="H363" s="42">
        <f t="shared" si="32"/>
        <v>8050.00000000004</v>
      </c>
      <c r="I363" s="42">
        <f>IF(D363="BUY",(G363-F363)*C363,(F363-G363)*C363)</f>
        <v>8050.00000000004</v>
      </c>
      <c r="J363" s="1">
        <f t="shared" si="31"/>
        <v>16100.00000000008</v>
      </c>
    </row>
    <row r="364" spans="1:10" ht="14.25" customHeight="1">
      <c r="A364" s="44">
        <v>42880</v>
      </c>
      <c r="B364" s="48" t="s">
        <v>84</v>
      </c>
      <c r="C364" s="48">
        <v>16000</v>
      </c>
      <c r="D364" s="48" t="s">
        <v>9</v>
      </c>
      <c r="E364" s="41">
        <v>86.5</v>
      </c>
      <c r="F364" s="41">
        <v>86.5</v>
      </c>
      <c r="G364" s="41">
        <v>0</v>
      </c>
      <c r="H364" s="42">
        <f t="shared" si="32"/>
        <v>0</v>
      </c>
      <c r="I364" s="42">
        <v>0</v>
      </c>
      <c r="J364" s="1">
        <f t="shared" si="31"/>
        <v>0</v>
      </c>
    </row>
    <row r="365" spans="1:10" ht="14.25" customHeight="1">
      <c r="A365" s="44">
        <v>42880</v>
      </c>
      <c r="B365" s="48" t="s">
        <v>20</v>
      </c>
      <c r="C365" s="48">
        <v>14000</v>
      </c>
      <c r="D365" s="48" t="s">
        <v>12</v>
      </c>
      <c r="E365" s="41">
        <v>77.849999999999994</v>
      </c>
      <c r="F365" s="41">
        <v>77.849999999999994</v>
      </c>
      <c r="G365" s="41">
        <v>0</v>
      </c>
      <c r="H365" s="42">
        <f t="shared" si="32"/>
        <v>0</v>
      </c>
      <c r="I365" s="42">
        <v>0</v>
      </c>
      <c r="J365" s="1">
        <f t="shared" si="31"/>
        <v>0</v>
      </c>
    </row>
    <row r="366" spans="1:10" ht="14.25" customHeight="1">
      <c r="A366" s="44">
        <v>42880</v>
      </c>
      <c r="B366" s="48" t="s">
        <v>311</v>
      </c>
      <c r="C366" s="48">
        <v>12000</v>
      </c>
      <c r="D366" s="48" t="s">
        <v>9</v>
      </c>
      <c r="E366" s="41">
        <v>147.35</v>
      </c>
      <c r="F366" s="41">
        <v>147.35</v>
      </c>
      <c r="G366" s="41">
        <v>0</v>
      </c>
      <c r="H366" s="42">
        <f t="shared" si="32"/>
        <v>0</v>
      </c>
      <c r="I366" s="42">
        <v>0</v>
      </c>
      <c r="J366" s="1">
        <f t="shared" si="31"/>
        <v>0</v>
      </c>
    </row>
    <row r="367" spans="1:10" ht="14.25" customHeight="1">
      <c r="A367" s="44">
        <v>42879</v>
      </c>
      <c r="B367" s="48" t="s">
        <v>179</v>
      </c>
      <c r="C367" s="48">
        <v>9000</v>
      </c>
      <c r="D367" s="48" t="s">
        <v>9</v>
      </c>
      <c r="E367" s="41">
        <v>128.19999999999999</v>
      </c>
      <c r="F367" s="41">
        <v>126.7</v>
      </c>
      <c r="G367" s="41">
        <v>0</v>
      </c>
      <c r="H367" s="47">
        <f t="shared" si="32"/>
        <v>-13499.999999999873</v>
      </c>
      <c r="I367" s="42">
        <v>0</v>
      </c>
      <c r="J367" s="1">
        <f t="shared" si="31"/>
        <v>-13499.999999999873</v>
      </c>
    </row>
    <row r="368" spans="1:10" ht="14.25" customHeight="1">
      <c r="A368" s="44">
        <v>42878</v>
      </c>
      <c r="B368" s="48" t="s">
        <v>222</v>
      </c>
      <c r="C368" s="48">
        <v>20000</v>
      </c>
      <c r="D368" s="48" t="s">
        <v>12</v>
      </c>
      <c r="E368" s="41">
        <v>76</v>
      </c>
      <c r="F368" s="41">
        <v>75.599999999999994</v>
      </c>
      <c r="G368" s="41">
        <v>75.2</v>
      </c>
      <c r="H368" s="42">
        <f t="shared" si="32"/>
        <v>8000.0000000001137</v>
      </c>
      <c r="I368" s="42">
        <f>IF(D368="BUY",(G368-F368)*C368,(F368-G368)*C368)</f>
        <v>7999.999999999829</v>
      </c>
      <c r="J368" s="1">
        <f t="shared" si="31"/>
        <v>15999.999999999942</v>
      </c>
    </row>
    <row r="369" spans="1:10" ht="14.25" customHeight="1">
      <c r="A369" s="44">
        <v>42878</v>
      </c>
      <c r="B369" s="48" t="s">
        <v>256</v>
      </c>
      <c r="C369" s="48">
        <v>14250</v>
      </c>
      <c r="D369" s="48" t="s">
        <v>12</v>
      </c>
      <c r="E369" s="41">
        <v>103.9</v>
      </c>
      <c r="F369" s="41">
        <v>103.3</v>
      </c>
      <c r="G369" s="41">
        <v>0</v>
      </c>
      <c r="H369" s="42">
        <f>IF(D369="BUY",(F369-E369)*C369,(E369-F369)*C369)</f>
        <v>8550.0000000001219</v>
      </c>
      <c r="I369" s="42">
        <v>0</v>
      </c>
      <c r="J369" s="1">
        <f t="shared" si="31"/>
        <v>8550.0000000001219</v>
      </c>
    </row>
    <row r="370" spans="1:10" ht="14.25" customHeight="1">
      <c r="A370" s="44">
        <v>42878</v>
      </c>
      <c r="B370" s="48" t="s">
        <v>223</v>
      </c>
      <c r="C370" s="48">
        <v>7000</v>
      </c>
      <c r="D370" s="48" t="s">
        <v>9</v>
      </c>
      <c r="E370" s="41">
        <v>194</v>
      </c>
      <c r="F370" s="41">
        <v>192.2</v>
      </c>
      <c r="G370" s="41">
        <v>0</v>
      </c>
      <c r="H370" s="47">
        <f t="shared" si="32"/>
        <v>-12600.00000000008</v>
      </c>
      <c r="I370" s="42">
        <v>0</v>
      </c>
      <c r="J370" s="1">
        <f t="shared" si="31"/>
        <v>-12600.00000000008</v>
      </c>
    </row>
    <row r="371" spans="1:10" ht="14.25" customHeight="1">
      <c r="A371" s="44">
        <v>42877</v>
      </c>
      <c r="B371" s="48" t="s">
        <v>256</v>
      </c>
      <c r="C371" s="48">
        <v>14250</v>
      </c>
      <c r="D371" s="48" t="s">
        <v>9</v>
      </c>
      <c r="E371" s="41">
        <v>113</v>
      </c>
      <c r="F371" s="41">
        <v>113.6</v>
      </c>
      <c r="G371" s="41">
        <v>114.2</v>
      </c>
      <c r="H371" s="42">
        <f t="shared" si="32"/>
        <v>8549.9999999999181</v>
      </c>
      <c r="I371" s="42">
        <f>IF(D371="BUY",(G371-F371)*C371,(F371-G371)*C371)</f>
        <v>8550.0000000001219</v>
      </c>
      <c r="J371" s="1">
        <f t="shared" si="31"/>
        <v>17100.00000000004</v>
      </c>
    </row>
    <row r="372" spans="1:10" ht="14.25" customHeight="1">
      <c r="A372" s="44">
        <v>42874</v>
      </c>
      <c r="B372" s="48" t="s">
        <v>223</v>
      </c>
      <c r="C372" s="48">
        <v>7000</v>
      </c>
      <c r="D372" s="48" t="s">
        <v>9</v>
      </c>
      <c r="E372" s="41">
        <v>210.7</v>
      </c>
      <c r="F372" s="41">
        <v>211.85</v>
      </c>
      <c r="G372" s="41">
        <v>0</v>
      </c>
      <c r="H372" s="42">
        <f t="shared" si="32"/>
        <v>8050.00000000004</v>
      </c>
      <c r="I372" s="42">
        <v>0</v>
      </c>
      <c r="J372" s="1">
        <f t="shared" si="31"/>
        <v>8050.00000000004</v>
      </c>
    </row>
    <row r="373" spans="1:10" ht="14.25" customHeight="1">
      <c r="A373" s="44">
        <v>42873</v>
      </c>
      <c r="B373" s="48" t="s">
        <v>101</v>
      </c>
      <c r="C373" s="48">
        <v>1400</v>
      </c>
      <c r="D373" s="48" t="s">
        <v>9</v>
      </c>
      <c r="E373" s="41">
        <v>1770</v>
      </c>
      <c r="F373" s="41">
        <v>1755</v>
      </c>
      <c r="G373" s="41">
        <v>0</v>
      </c>
      <c r="H373" s="47">
        <f t="shared" si="32"/>
        <v>-21000</v>
      </c>
      <c r="I373" s="42">
        <v>0</v>
      </c>
      <c r="J373" s="1">
        <f t="shared" si="31"/>
        <v>-21000</v>
      </c>
    </row>
    <row r="374" spans="1:10" ht="14.25" customHeight="1">
      <c r="A374" s="44">
        <v>42872</v>
      </c>
      <c r="B374" s="48" t="s">
        <v>213</v>
      </c>
      <c r="C374" s="48">
        <v>12000</v>
      </c>
      <c r="D374" s="48" t="s">
        <v>9</v>
      </c>
      <c r="E374" s="41">
        <v>218.4</v>
      </c>
      <c r="F374" s="41">
        <v>219.05</v>
      </c>
      <c r="G374" s="41">
        <v>219.7</v>
      </c>
      <c r="H374" s="42">
        <f t="shared" si="32"/>
        <v>7800.0000000000682</v>
      </c>
      <c r="I374" s="42">
        <f>IF(D374="BUY",(G374-F374)*C374,(F374-G374)*C374)</f>
        <v>7799.9999999997272</v>
      </c>
      <c r="J374" s="1">
        <f t="shared" si="31"/>
        <v>15599.999999999796</v>
      </c>
    </row>
    <row r="375" spans="1:10" ht="14.25" customHeight="1">
      <c r="A375" s="44">
        <v>42871</v>
      </c>
      <c r="B375" s="48" t="s">
        <v>223</v>
      </c>
      <c r="C375" s="48">
        <v>7000</v>
      </c>
      <c r="D375" s="48" t="s">
        <v>9</v>
      </c>
      <c r="E375" s="41">
        <v>223</v>
      </c>
      <c r="F375" s="41">
        <v>224.15</v>
      </c>
      <c r="G375" s="41">
        <v>0</v>
      </c>
      <c r="H375" s="42">
        <f t="shared" si="32"/>
        <v>8050.00000000004</v>
      </c>
      <c r="I375" s="42">
        <v>0</v>
      </c>
      <c r="J375" s="1">
        <f t="shared" si="31"/>
        <v>8050.00000000004</v>
      </c>
    </row>
    <row r="376" spans="1:10" ht="14.25" customHeight="1">
      <c r="A376" s="44">
        <v>42870</v>
      </c>
      <c r="B376" s="48" t="s">
        <v>228</v>
      </c>
      <c r="C376" s="48">
        <v>1000</v>
      </c>
      <c r="D376" s="48" t="s">
        <v>9</v>
      </c>
      <c r="E376" s="41">
        <v>1330</v>
      </c>
      <c r="F376" s="41">
        <v>1338</v>
      </c>
      <c r="G376" s="41">
        <v>1346</v>
      </c>
      <c r="H376" s="42">
        <f t="shared" si="32"/>
        <v>8000</v>
      </c>
      <c r="I376" s="42">
        <f>IF(D376="BUY",(G376-F376)*C376,(F376-G376)*C376)</f>
        <v>8000</v>
      </c>
      <c r="J376" s="1">
        <f t="shared" si="31"/>
        <v>16000</v>
      </c>
    </row>
    <row r="377" spans="1:10" ht="14.25" customHeight="1">
      <c r="A377" s="44">
        <v>42870</v>
      </c>
      <c r="B377" s="48" t="s">
        <v>94</v>
      </c>
      <c r="C377" s="48">
        <v>4000</v>
      </c>
      <c r="D377" s="48" t="s">
        <v>9</v>
      </c>
      <c r="E377" s="41">
        <v>449.4</v>
      </c>
      <c r="F377" s="41">
        <v>451.4</v>
      </c>
      <c r="G377" s="41">
        <v>453.4</v>
      </c>
      <c r="H377" s="42">
        <f t="shared" si="32"/>
        <v>8000</v>
      </c>
      <c r="I377" s="42">
        <f>IF(D377="BUY",(G377-F377)*C377,(F377-G377)*C377)</f>
        <v>8000</v>
      </c>
      <c r="J377" s="1">
        <f t="shared" si="31"/>
        <v>16000</v>
      </c>
    </row>
    <row r="378" spans="1:10" ht="14.25" customHeight="1">
      <c r="A378" s="44">
        <v>42870</v>
      </c>
      <c r="B378" s="48" t="s">
        <v>213</v>
      </c>
      <c r="C378" s="48">
        <v>12000</v>
      </c>
      <c r="D378" s="48" t="s">
        <v>9</v>
      </c>
      <c r="E378" s="41">
        <v>219.9</v>
      </c>
      <c r="F378" s="41">
        <v>220.55</v>
      </c>
      <c r="G378" s="41">
        <v>0</v>
      </c>
      <c r="H378" s="42">
        <f t="shared" si="32"/>
        <v>7800.0000000000682</v>
      </c>
      <c r="I378" s="42">
        <v>0</v>
      </c>
      <c r="J378" s="1">
        <f t="shared" si="31"/>
        <v>7800.0000000000682</v>
      </c>
    </row>
    <row r="379" spans="1:10" ht="14.25" customHeight="1">
      <c r="A379" s="44">
        <v>42867</v>
      </c>
      <c r="B379" s="48" t="s">
        <v>228</v>
      </c>
      <c r="C379" s="48">
        <v>1000</v>
      </c>
      <c r="D379" s="48" t="s">
        <v>9</v>
      </c>
      <c r="E379" s="41">
        <v>1326.5</v>
      </c>
      <c r="F379" s="41">
        <v>1314.5</v>
      </c>
      <c r="G379" s="41">
        <v>0</v>
      </c>
      <c r="H379" s="47">
        <f t="shared" si="32"/>
        <v>-12000</v>
      </c>
      <c r="I379" s="42">
        <v>0</v>
      </c>
      <c r="J379" s="1">
        <f t="shared" si="31"/>
        <v>-12000</v>
      </c>
    </row>
    <row r="380" spans="1:10" ht="14.25" customHeight="1">
      <c r="A380" s="44">
        <v>42866</v>
      </c>
      <c r="B380" s="48" t="s">
        <v>19</v>
      </c>
      <c r="C380" s="48">
        <v>2000</v>
      </c>
      <c r="D380" s="48" t="s">
        <v>9</v>
      </c>
      <c r="E380" s="41">
        <v>893.7</v>
      </c>
      <c r="F380" s="41">
        <v>897.7</v>
      </c>
      <c r="G380" s="41">
        <v>901.7</v>
      </c>
      <c r="H380" s="42">
        <f t="shared" si="32"/>
        <v>8000</v>
      </c>
      <c r="I380" s="42">
        <f>IF(D380="BUY",(G380-F380)*C380,(F380-G380)*C380)</f>
        <v>8000</v>
      </c>
      <c r="J380" s="1">
        <f t="shared" si="31"/>
        <v>16000</v>
      </c>
    </row>
    <row r="381" spans="1:10" ht="14.25" customHeight="1">
      <c r="A381" s="44">
        <v>42866</v>
      </c>
      <c r="B381" s="48" t="s">
        <v>83</v>
      </c>
      <c r="C381" s="48">
        <v>4000</v>
      </c>
      <c r="D381" s="48" t="s">
        <v>9</v>
      </c>
      <c r="E381" s="41">
        <v>509</v>
      </c>
      <c r="F381" s="41">
        <v>509</v>
      </c>
      <c r="G381" s="41">
        <v>0</v>
      </c>
      <c r="H381" s="42">
        <f t="shared" si="32"/>
        <v>0</v>
      </c>
      <c r="I381" s="42">
        <v>0</v>
      </c>
      <c r="J381" s="1">
        <f t="shared" si="31"/>
        <v>0</v>
      </c>
    </row>
    <row r="382" spans="1:10" ht="14.25" customHeight="1">
      <c r="A382" s="44">
        <v>42865</v>
      </c>
      <c r="B382" s="48" t="s">
        <v>228</v>
      </c>
      <c r="C382" s="48">
        <v>1000</v>
      </c>
      <c r="D382" s="48" t="s">
        <v>9</v>
      </c>
      <c r="E382" s="41">
        <v>1320.5</v>
      </c>
      <c r="F382" s="41">
        <v>1328.5</v>
      </c>
      <c r="G382" s="41">
        <v>0</v>
      </c>
      <c r="H382" s="42">
        <f t="shared" si="32"/>
        <v>8000</v>
      </c>
      <c r="I382" s="42">
        <v>0</v>
      </c>
      <c r="J382" s="1">
        <f t="shared" si="31"/>
        <v>8000</v>
      </c>
    </row>
    <row r="383" spans="1:10" ht="14.25" customHeight="1">
      <c r="A383" s="44">
        <v>42865</v>
      </c>
      <c r="B383" s="48" t="s">
        <v>221</v>
      </c>
      <c r="C383" s="48">
        <v>5000</v>
      </c>
      <c r="D383" s="48" t="s">
        <v>9</v>
      </c>
      <c r="E383" s="41">
        <v>352</v>
      </c>
      <c r="F383" s="41">
        <v>353.6</v>
      </c>
      <c r="G383" s="41">
        <v>0</v>
      </c>
      <c r="H383" s="42">
        <f t="shared" si="32"/>
        <v>8000.0000000001137</v>
      </c>
      <c r="I383" s="42">
        <v>0</v>
      </c>
      <c r="J383" s="1">
        <f t="shared" si="31"/>
        <v>8000.0000000001137</v>
      </c>
    </row>
    <row r="384" spans="1:10" ht="14.25" customHeight="1">
      <c r="A384" s="44">
        <v>42865</v>
      </c>
      <c r="B384" s="48" t="s">
        <v>323</v>
      </c>
      <c r="C384" s="48">
        <v>24000</v>
      </c>
      <c r="D384" s="48" t="s">
        <v>9</v>
      </c>
      <c r="E384" s="41">
        <v>89.2</v>
      </c>
      <c r="F384" s="41">
        <v>88.6</v>
      </c>
      <c r="G384" s="41">
        <v>0</v>
      </c>
      <c r="H384" s="47">
        <f t="shared" si="32"/>
        <v>-14400.000000000204</v>
      </c>
      <c r="I384" s="42">
        <v>0</v>
      </c>
      <c r="J384" s="1">
        <f t="shared" si="31"/>
        <v>-14400.000000000204</v>
      </c>
    </row>
    <row r="385" spans="1:10" ht="14.25" customHeight="1">
      <c r="A385" s="44">
        <v>42864</v>
      </c>
      <c r="B385" s="48" t="s">
        <v>84</v>
      </c>
      <c r="C385" s="48">
        <v>16000</v>
      </c>
      <c r="D385" s="48" t="s">
        <v>9</v>
      </c>
      <c r="E385" s="41">
        <v>97</v>
      </c>
      <c r="F385" s="41">
        <v>97.5</v>
      </c>
      <c r="G385" s="41">
        <v>98</v>
      </c>
      <c r="H385" s="42">
        <f t="shared" si="32"/>
        <v>8000</v>
      </c>
      <c r="I385" s="42">
        <f>IF(D385="BUY",(G385-F385)*C385,(F385-G385)*C385)</f>
        <v>8000</v>
      </c>
      <c r="J385" s="1">
        <f t="shared" si="31"/>
        <v>16000</v>
      </c>
    </row>
    <row r="386" spans="1:10" ht="14.25" customHeight="1">
      <c r="A386" s="44">
        <v>42864</v>
      </c>
      <c r="B386" s="48" t="s">
        <v>84</v>
      </c>
      <c r="C386" s="48">
        <v>16000</v>
      </c>
      <c r="D386" s="48" t="s">
        <v>9</v>
      </c>
      <c r="E386" s="41">
        <v>99.2</v>
      </c>
      <c r="F386" s="41">
        <v>98.5</v>
      </c>
      <c r="G386" s="41">
        <v>0</v>
      </c>
      <c r="H386" s="47">
        <f t="shared" si="32"/>
        <v>-11200.000000000045</v>
      </c>
      <c r="I386" s="42">
        <v>0</v>
      </c>
      <c r="J386" s="1">
        <f t="shared" si="31"/>
        <v>-11200.000000000045</v>
      </c>
    </row>
    <row r="387" spans="1:10" ht="14.25" customHeight="1">
      <c r="A387" s="44">
        <v>42863</v>
      </c>
      <c r="B387" s="48" t="s">
        <v>50</v>
      </c>
      <c r="C387" s="48">
        <v>1600</v>
      </c>
      <c r="D387" s="48" t="s">
        <v>9</v>
      </c>
      <c r="E387" s="41">
        <v>1121</v>
      </c>
      <c r="F387" s="41">
        <v>1126</v>
      </c>
      <c r="G387" s="41">
        <v>1131</v>
      </c>
      <c r="H387" s="42">
        <f t="shared" si="32"/>
        <v>8000</v>
      </c>
      <c r="I387" s="42">
        <f>IF(D387="BUY",(G387-F387)*C387,(F387-G387)*C387)</f>
        <v>8000</v>
      </c>
      <c r="J387" s="1">
        <f t="shared" si="31"/>
        <v>16000</v>
      </c>
    </row>
    <row r="388" spans="1:10" ht="14.25" customHeight="1">
      <c r="A388" s="44">
        <v>42863</v>
      </c>
      <c r="B388" s="48" t="s">
        <v>254</v>
      </c>
      <c r="C388" s="48">
        <v>22000</v>
      </c>
      <c r="D388" s="48" t="s">
        <v>9</v>
      </c>
      <c r="E388" s="41">
        <v>119.15</v>
      </c>
      <c r="F388" s="41">
        <v>119.55</v>
      </c>
      <c r="G388" s="41">
        <v>0</v>
      </c>
      <c r="H388" s="42">
        <f t="shared" si="32"/>
        <v>8799.9999999998126</v>
      </c>
      <c r="I388" s="42">
        <v>0</v>
      </c>
      <c r="J388" s="1">
        <f t="shared" si="31"/>
        <v>8799.9999999998126</v>
      </c>
    </row>
    <row r="389" spans="1:10" ht="14.25" customHeight="1">
      <c r="A389" s="44">
        <v>42863</v>
      </c>
      <c r="B389" s="48" t="s">
        <v>84</v>
      </c>
      <c r="C389" s="48">
        <v>16000</v>
      </c>
      <c r="D389" s="48" t="s">
        <v>9</v>
      </c>
      <c r="E389" s="41">
        <v>93</v>
      </c>
      <c r="F389" s="41">
        <v>93.5</v>
      </c>
      <c r="G389" s="41">
        <v>0</v>
      </c>
      <c r="H389" s="42">
        <f t="shared" si="32"/>
        <v>8000</v>
      </c>
      <c r="I389" s="42">
        <v>0</v>
      </c>
      <c r="J389" s="1">
        <f t="shared" si="31"/>
        <v>8000</v>
      </c>
    </row>
    <row r="390" spans="1:10" ht="14.25" customHeight="1">
      <c r="A390" s="44">
        <v>42863</v>
      </c>
      <c r="B390" s="48" t="s">
        <v>254</v>
      </c>
      <c r="C390" s="48">
        <v>22000</v>
      </c>
      <c r="D390" s="48" t="s">
        <v>9</v>
      </c>
      <c r="E390" s="41">
        <v>119.2</v>
      </c>
      <c r="F390" s="41">
        <v>119.55</v>
      </c>
      <c r="G390" s="41">
        <v>0</v>
      </c>
      <c r="H390" s="42">
        <f t="shared" si="32"/>
        <v>7699.9999999998745</v>
      </c>
      <c r="I390" s="42">
        <v>0</v>
      </c>
      <c r="J390" s="1">
        <f t="shared" si="31"/>
        <v>7699.9999999998745</v>
      </c>
    </row>
    <row r="391" spans="1:10" ht="14.25" customHeight="1">
      <c r="A391" s="44">
        <v>42860</v>
      </c>
      <c r="B391" s="48" t="s">
        <v>254</v>
      </c>
      <c r="C391" s="48">
        <v>22000</v>
      </c>
      <c r="D391" s="48" t="s">
        <v>9</v>
      </c>
      <c r="E391" s="41">
        <v>119</v>
      </c>
      <c r="F391" s="41">
        <v>119.4</v>
      </c>
      <c r="G391" s="41">
        <v>119.8</v>
      </c>
      <c r="H391" s="42">
        <f t="shared" si="32"/>
        <v>8800.0000000001255</v>
      </c>
      <c r="I391" s="42">
        <f>IF(D391="BUY",(G391-F391)*C391,(F391-G391)*C391)</f>
        <v>8799.9999999998126</v>
      </c>
      <c r="J391" s="1">
        <f t="shared" si="31"/>
        <v>17599.999999999938</v>
      </c>
    </row>
    <row r="392" spans="1:10" ht="14.25" customHeight="1">
      <c r="A392" s="44">
        <v>42860</v>
      </c>
      <c r="B392" s="48" t="s">
        <v>254</v>
      </c>
      <c r="C392" s="48">
        <v>22000</v>
      </c>
      <c r="D392" s="48" t="s">
        <v>9</v>
      </c>
      <c r="E392" s="41">
        <v>117.2</v>
      </c>
      <c r="F392" s="41">
        <v>117.6</v>
      </c>
      <c r="G392" s="41">
        <v>118</v>
      </c>
      <c r="H392" s="42">
        <f t="shared" si="32"/>
        <v>8799.9999999998126</v>
      </c>
      <c r="I392" s="42">
        <f>IF(D392="BUY",(G392-F392)*C392,(F392-G392)*C392)</f>
        <v>8800.0000000001255</v>
      </c>
      <c r="J392" s="1">
        <f t="shared" si="31"/>
        <v>17599.999999999938</v>
      </c>
    </row>
    <row r="393" spans="1:10" ht="14.25" customHeight="1">
      <c r="A393" s="44">
        <v>42860</v>
      </c>
      <c r="B393" s="48" t="s">
        <v>254</v>
      </c>
      <c r="C393" s="48">
        <v>22000</v>
      </c>
      <c r="D393" s="48" t="s">
        <v>9</v>
      </c>
      <c r="E393" s="41">
        <v>115.4</v>
      </c>
      <c r="F393" s="41">
        <v>115.8</v>
      </c>
      <c r="G393" s="41">
        <v>116.2</v>
      </c>
      <c r="H393" s="42">
        <f t="shared" si="32"/>
        <v>8799.9999999998126</v>
      </c>
      <c r="I393" s="42">
        <f>IF(D393="BUY",(G393-F393)*C393,(F393-G393)*C393)</f>
        <v>8800.0000000001255</v>
      </c>
      <c r="J393" s="1">
        <f t="shared" si="31"/>
        <v>17599.999999999938</v>
      </c>
    </row>
    <row r="394" spans="1:10" ht="14.25" customHeight="1">
      <c r="A394" s="44">
        <v>42860</v>
      </c>
      <c r="B394" s="48" t="s">
        <v>213</v>
      </c>
      <c r="C394" s="48">
        <v>12000</v>
      </c>
      <c r="D394" s="48" t="s">
        <v>9</v>
      </c>
      <c r="E394" s="41">
        <v>217.8</v>
      </c>
      <c r="F394" s="41">
        <v>218.45</v>
      </c>
      <c r="G394" s="41">
        <v>219.1</v>
      </c>
      <c r="H394" s="42">
        <f t="shared" si="32"/>
        <v>7799.9999999997272</v>
      </c>
      <c r="I394" s="42">
        <f>IF(D394="BUY",(G394-F394)*C394,(F394-G394)*C394)</f>
        <v>7800.0000000000682</v>
      </c>
      <c r="J394" s="1">
        <f t="shared" si="31"/>
        <v>15599.999999999796</v>
      </c>
    </row>
    <row r="395" spans="1:10" ht="14.25" customHeight="1">
      <c r="A395" s="44">
        <v>42859</v>
      </c>
      <c r="B395" s="48" t="s">
        <v>228</v>
      </c>
      <c r="C395" s="48">
        <v>1000</v>
      </c>
      <c r="D395" s="48" t="s">
        <v>9</v>
      </c>
      <c r="E395" s="41">
        <v>1313</v>
      </c>
      <c r="F395" s="41">
        <v>1301</v>
      </c>
      <c r="G395" s="41">
        <v>0</v>
      </c>
      <c r="H395" s="47">
        <f t="shared" si="32"/>
        <v>-12000</v>
      </c>
      <c r="I395" s="42">
        <v>0</v>
      </c>
      <c r="J395" s="1">
        <f t="shared" si="31"/>
        <v>-12000</v>
      </c>
    </row>
    <row r="396" spans="1:10" ht="14.25" customHeight="1">
      <c r="A396" s="44">
        <v>42859</v>
      </c>
      <c r="B396" s="48" t="s">
        <v>50</v>
      </c>
      <c r="C396" s="48">
        <v>1600</v>
      </c>
      <c r="D396" s="48" t="s">
        <v>9</v>
      </c>
      <c r="E396" s="41">
        <v>1103</v>
      </c>
      <c r="F396" s="41">
        <v>1090.5</v>
      </c>
      <c r="G396" s="41">
        <v>0</v>
      </c>
      <c r="H396" s="47">
        <f t="shared" si="32"/>
        <v>-20000</v>
      </c>
      <c r="I396" s="42">
        <v>0</v>
      </c>
      <c r="J396" s="1">
        <f t="shared" si="31"/>
        <v>-20000</v>
      </c>
    </row>
    <row r="397" spans="1:10" ht="14.25" customHeight="1">
      <c r="A397" s="44">
        <v>42858</v>
      </c>
      <c r="B397" s="48" t="s">
        <v>101</v>
      </c>
      <c r="C397" s="48">
        <v>1400</v>
      </c>
      <c r="D397" s="48" t="s">
        <v>9</v>
      </c>
      <c r="E397" s="41">
        <v>1557</v>
      </c>
      <c r="F397" s="41">
        <v>1563</v>
      </c>
      <c r="G397" s="41">
        <v>1569</v>
      </c>
      <c r="H397" s="42">
        <f t="shared" si="32"/>
        <v>8400</v>
      </c>
      <c r="I397" s="42">
        <f>IF(D397="BUY",(G397-F397)*C397,(F397-G397)*C397)</f>
        <v>8400</v>
      </c>
      <c r="J397" s="1">
        <f t="shared" ref="J397:J460" si="33">SUM(H397:I397)</f>
        <v>16800</v>
      </c>
    </row>
    <row r="398" spans="1:10" ht="14.25" customHeight="1">
      <c r="A398" s="44">
        <v>42858</v>
      </c>
      <c r="B398" s="48" t="s">
        <v>50</v>
      </c>
      <c r="C398" s="48">
        <v>1600</v>
      </c>
      <c r="D398" s="48" t="s">
        <v>9</v>
      </c>
      <c r="E398" s="41">
        <v>1085</v>
      </c>
      <c r="F398" s="41">
        <v>1072.5</v>
      </c>
      <c r="G398" s="41">
        <v>0</v>
      </c>
      <c r="H398" s="47">
        <f t="shared" si="32"/>
        <v>-20000</v>
      </c>
      <c r="I398" s="42">
        <v>0</v>
      </c>
      <c r="J398" s="1">
        <f t="shared" si="33"/>
        <v>-20000</v>
      </c>
    </row>
    <row r="399" spans="1:10" ht="14.25" customHeight="1">
      <c r="A399" s="44">
        <v>42857</v>
      </c>
      <c r="B399" s="48" t="s">
        <v>179</v>
      </c>
      <c r="C399" s="48">
        <v>9000</v>
      </c>
      <c r="D399" s="48" t="s">
        <v>9</v>
      </c>
      <c r="E399" s="41">
        <v>132.15</v>
      </c>
      <c r="F399" s="41">
        <v>133.05000000000001</v>
      </c>
      <c r="G399" s="41">
        <v>133.94999999999999</v>
      </c>
      <c r="H399" s="42">
        <f t="shared" si="32"/>
        <v>8100.0000000000509</v>
      </c>
      <c r="I399" s="42">
        <f>IF(D399="BUY",(G399-F399)*C399,(F399-G399)*C399)</f>
        <v>8099.9999999997954</v>
      </c>
      <c r="J399" s="1">
        <f t="shared" si="33"/>
        <v>16199.999999999847</v>
      </c>
    </row>
    <row r="400" spans="1:10" ht="14.25" customHeight="1">
      <c r="A400" s="44">
        <v>42857</v>
      </c>
      <c r="B400" s="48" t="s">
        <v>73</v>
      </c>
      <c r="C400" s="48">
        <v>3000</v>
      </c>
      <c r="D400" s="48" t="s">
        <v>9</v>
      </c>
      <c r="E400" s="41">
        <v>435.1</v>
      </c>
      <c r="F400" s="41">
        <v>431.1</v>
      </c>
      <c r="G400" s="41">
        <v>0</v>
      </c>
      <c r="H400" s="47">
        <f t="shared" si="32"/>
        <v>-12000</v>
      </c>
      <c r="I400" s="42">
        <v>0</v>
      </c>
      <c r="J400" s="1">
        <f t="shared" si="33"/>
        <v>-12000</v>
      </c>
    </row>
    <row r="401" spans="1:10" ht="14.25" customHeight="1">
      <c r="A401" s="44">
        <v>42857</v>
      </c>
      <c r="B401" s="48" t="s">
        <v>324</v>
      </c>
      <c r="C401" s="48">
        <v>700</v>
      </c>
      <c r="D401" s="48" t="s">
        <v>9</v>
      </c>
      <c r="E401" s="41">
        <v>1647.4</v>
      </c>
      <c r="F401" s="41">
        <v>1620.8</v>
      </c>
      <c r="G401" s="41">
        <v>0</v>
      </c>
      <c r="H401" s="47">
        <f t="shared" si="32"/>
        <v>-18620.000000000095</v>
      </c>
      <c r="I401" s="42">
        <v>0</v>
      </c>
      <c r="J401" s="1">
        <f t="shared" si="33"/>
        <v>-18620.000000000095</v>
      </c>
    </row>
    <row r="402" spans="1:10" ht="14.25" customHeight="1">
      <c r="A402" s="44">
        <v>42853</v>
      </c>
      <c r="B402" s="48" t="s">
        <v>194</v>
      </c>
      <c r="C402" s="48">
        <v>6000</v>
      </c>
      <c r="D402" s="48" t="s">
        <v>9</v>
      </c>
      <c r="E402" s="41">
        <v>404.5</v>
      </c>
      <c r="F402" s="41">
        <v>405.8</v>
      </c>
      <c r="G402" s="41">
        <v>407.1</v>
      </c>
      <c r="H402" s="42">
        <f t="shared" si="32"/>
        <v>7800.0000000000682</v>
      </c>
      <c r="I402" s="42">
        <f>IF(D402="BUY",(G402-F402)*C402,(F402-G402)*C402)</f>
        <v>7800.0000000000682</v>
      </c>
      <c r="J402" s="1">
        <f t="shared" si="33"/>
        <v>15600.000000000136</v>
      </c>
    </row>
    <row r="403" spans="1:10" ht="14.25" customHeight="1">
      <c r="A403" s="44">
        <v>42852</v>
      </c>
      <c r="B403" s="48" t="s">
        <v>101</v>
      </c>
      <c r="C403" s="48">
        <v>1400</v>
      </c>
      <c r="D403" s="48" t="s">
        <v>9</v>
      </c>
      <c r="E403" s="41">
        <v>1540</v>
      </c>
      <c r="F403" s="41">
        <v>1546</v>
      </c>
      <c r="G403" s="41">
        <v>0</v>
      </c>
      <c r="H403" s="42">
        <f t="shared" si="32"/>
        <v>8400</v>
      </c>
      <c r="I403" s="42">
        <v>0</v>
      </c>
      <c r="J403" s="1">
        <f t="shared" si="33"/>
        <v>8400</v>
      </c>
    </row>
    <row r="404" spans="1:10" ht="14.25" customHeight="1">
      <c r="A404" s="44">
        <v>42851</v>
      </c>
      <c r="B404" s="48" t="s">
        <v>73</v>
      </c>
      <c r="C404" s="48">
        <v>6000</v>
      </c>
      <c r="D404" s="48" t="s">
        <v>9</v>
      </c>
      <c r="E404" s="41">
        <v>434.35</v>
      </c>
      <c r="F404" s="41">
        <v>435.65</v>
      </c>
      <c r="G404" s="41">
        <v>436.95</v>
      </c>
      <c r="H404" s="42">
        <f t="shared" si="32"/>
        <v>7799.9999999997272</v>
      </c>
      <c r="I404" s="42">
        <f>IF(D404="BUY",(G404-F404)*C404,(F404-G404)*C404)</f>
        <v>7800.0000000000682</v>
      </c>
      <c r="J404" s="1">
        <f t="shared" si="33"/>
        <v>15599.999999999796</v>
      </c>
    </row>
    <row r="405" spans="1:10" ht="14.25" customHeight="1">
      <c r="A405" s="44">
        <v>42850</v>
      </c>
      <c r="B405" s="48" t="s">
        <v>194</v>
      </c>
      <c r="C405" s="48">
        <v>6000</v>
      </c>
      <c r="D405" s="48" t="s">
        <v>9</v>
      </c>
      <c r="E405" s="41">
        <v>196</v>
      </c>
      <c r="F405" s="41">
        <v>197.3</v>
      </c>
      <c r="G405" s="41">
        <v>198.6</v>
      </c>
      <c r="H405" s="42">
        <f t="shared" si="32"/>
        <v>7800.0000000000682</v>
      </c>
      <c r="I405" s="42">
        <f>IF(D405="BUY",(G405-F405)*C405,(F405-G405)*C405)</f>
        <v>7799.9999999998981</v>
      </c>
      <c r="J405" s="1">
        <f t="shared" si="33"/>
        <v>15599.999999999967</v>
      </c>
    </row>
    <row r="406" spans="1:10" ht="14.25" customHeight="1">
      <c r="A406" s="44">
        <v>42849</v>
      </c>
      <c r="B406" s="48" t="s">
        <v>325</v>
      </c>
      <c r="C406" s="48">
        <v>500</v>
      </c>
      <c r="D406" s="48" t="s">
        <v>9</v>
      </c>
      <c r="E406" s="41">
        <v>1422</v>
      </c>
      <c r="F406" s="41">
        <v>1422</v>
      </c>
      <c r="G406" s="41">
        <v>0</v>
      </c>
      <c r="H406" s="42">
        <f t="shared" si="32"/>
        <v>0</v>
      </c>
      <c r="I406" s="42">
        <v>0</v>
      </c>
      <c r="J406" s="1">
        <f t="shared" si="33"/>
        <v>0</v>
      </c>
    </row>
    <row r="407" spans="1:10" ht="14.25" customHeight="1">
      <c r="A407" s="44">
        <v>42846</v>
      </c>
      <c r="B407" s="48" t="s">
        <v>73</v>
      </c>
      <c r="C407" s="48">
        <v>6000</v>
      </c>
      <c r="D407" s="48" t="s">
        <v>9</v>
      </c>
      <c r="E407" s="41">
        <v>416.25</v>
      </c>
      <c r="F407" s="41">
        <v>417.55</v>
      </c>
      <c r="G407" s="41">
        <v>0</v>
      </c>
      <c r="H407" s="42">
        <f t="shared" si="32"/>
        <v>7800.0000000000682</v>
      </c>
      <c r="I407" s="42">
        <v>0</v>
      </c>
      <c r="J407" s="1">
        <f t="shared" si="33"/>
        <v>7800.0000000000682</v>
      </c>
    </row>
    <row r="408" spans="1:10" ht="14.25" customHeight="1">
      <c r="A408" s="44">
        <v>42845</v>
      </c>
      <c r="B408" s="48" t="s">
        <v>89</v>
      </c>
      <c r="C408" s="48">
        <v>16000</v>
      </c>
      <c r="D408" s="48" t="s">
        <v>9</v>
      </c>
      <c r="E408" s="41">
        <v>148</v>
      </c>
      <c r="F408" s="41">
        <v>148.5</v>
      </c>
      <c r="G408" s="41">
        <v>149</v>
      </c>
      <c r="H408" s="42">
        <f t="shared" si="32"/>
        <v>8000</v>
      </c>
      <c r="I408" s="42">
        <f>IF(D408="BUY",(G408-F408)*C408,(F408-G408)*C408)</f>
        <v>8000</v>
      </c>
      <c r="J408" s="1">
        <f t="shared" si="33"/>
        <v>16000</v>
      </c>
    </row>
    <row r="409" spans="1:10" ht="14.25" customHeight="1">
      <c r="A409" s="44">
        <v>42845</v>
      </c>
      <c r="B409" s="48" t="s">
        <v>223</v>
      </c>
      <c r="C409" s="48">
        <v>7000</v>
      </c>
      <c r="D409" s="48" t="s">
        <v>9</v>
      </c>
      <c r="E409" s="41">
        <v>184</v>
      </c>
      <c r="F409" s="41">
        <v>185.15</v>
      </c>
      <c r="G409" s="41">
        <v>186.3</v>
      </c>
      <c r="H409" s="42">
        <f t="shared" si="32"/>
        <v>8050.00000000004</v>
      </c>
      <c r="I409" s="42">
        <f>IF(D409="BUY",(G409-F409)*C409,(F409-G409)*C409)</f>
        <v>8050.00000000004</v>
      </c>
      <c r="J409" s="1">
        <f t="shared" si="33"/>
        <v>16100.00000000008</v>
      </c>
    </row>
    <row r="410" spans="1:10" ht="14.25" customHeight="1">
      <c r="A410" s="44">
        <v>42844</v>
      </c>
      <c r="B410" s="48" t="s">
        <v>89</v>
      </c>
      <c r="C410" s="48">
        <v>16000</v>
      </c>
      <c r="D410" s="48" t="s">
        <v>9</v>
      </c>
      <c r="E410" s="41">
        <v>145.65</v>
      </c>
      <c r="F410" s="41">
        <v>146.15</v>
      </c>
      <c r="G410" s="41">
        <v>146.65</v>
      </c>
      <c r="H410" s="42">
        <f t="shared" ref="H410:H472" si="34">IF(D410="BUY",(F410-E410)*C410,(E410-F410)*C410)</f>
        <v>8000</v>
      </c>
      <c r="I410" s="42">
        <f>IF(D410="BUY",(G410-F410)*C410,(F410-G410)*C410)</f>
        <v>8000</v>
      </c>
      <c r="J410" s="1">
        <f t="shared" si="33"/>
        <v>16000</v>
      </c>
    </row>
    <row r="411" spans="1:10" ht="14.25" customHeight="1">
      <c r="A411" s="44">
        <v>42844</v>
      </c>
      <c r="B411" s="48" t="s">
        <v>10</v>
      </c>
      <c r="C411" s="48">
        <v>18000</v>
      </c>
      <c r="D411" s="48" t="s">
        <v>9</v>
      </c>
      <c r="E411" s="41">
        <v>106.35</v>
      </c>
      <c r="F411" s="41">
        <v>106.7</v>
      </c>
      <c r="G411" s="41">
        <v>0</v>
      </c>
      <c r="H411" s="42">
        <f t="shared" si="34"/>
        <v>6300.0000000001537</v>
      </c>
      <c r="I411" s="42">
        <v>0</v>
      </c>
      <c r="J411" s="1">
        <f t="shared" si="33"/>
        <v>6300.0000000001537</v>
      </c>
    </row>
    <row r="412" spans="1:10" ht="14.25" customHeight="1">
      <c r="A412" s="44">
        <v>42844</v>
      </c>
      <c r="B412" s="48" t="s">
        <v>326</v>
      </c>
      <c r="C412" s="48">
        <v>24000</v>
      </c>
      <c r="D412" s="48" t="s">
        <v>12</v>
      </c>
      <c r="E412" s="41">
        <v>59.6</v>
      </c>
      <c r="F412" s="41">
        <v>59.6</v>
      </c>
      <c r="G412" s="41">
        <v>0</v>
      </c>
      <c r="H412" s="42">
        <f t="shared" si="34"/>
        <v>0</v>
      </c>
      <c r="I412" s="42">
        <v>0</v>
      </c>
      <c r="J412" s="1">
        <f t="shared" si="33"/>
        <v>0</v>
      </c>
    </row>
    <row r="413" spans="1:10" ht="14.25" customHeight="1">
      <c r="A413" s="44">
        <v>42843</v>
      </c>
      <c r="B413" s="48" t="s">
        <v>89</v>
      </c>
      <c r="C413" s="48">
        <v>16000</v>
      </c>
      <c r="D413" s="48" t="s">
        <v>9</v>
      </c>
      <c r="E413" s="41">
        <v>148.19999999999999</v>
      </c>
      <c r="F413" s="41">
        <v>148.69999999999999</v>
      </c>
      <c r="G413" s="41">
        <v>149.19999999999999</v>
      </c>
      <c r="H413" s="42">
        <f t="shared" si="34"/>
        <v>8000</v>
      </c>
      <c r="I413" s="42">
        <f t="shared" ref="I413:I419" si="35">IF(D413="BUY",(G413-F413)*C413,(F413-G413)*C413)</f>
        <v>8000</v>
      </c>
      <c r="J413" s="1">
        <f t="shared" si="33"/>
        <v>16000</v>
      </c>
    </row>
    <row r="414" spans="1:10" ht="14.25" customHeight="1">
      <c r="A414" s="44">
        <v>42843</v>
      </c>
      <c r="B414" s="48" t="s">
        <v>89</v>
      </c>
      <c r="C414" s="48">
        <v>16000</v>
      </c>
      <c r="D414" s="48" t="s">
        <v>9</v>
      </c>
      <c r="E414" s="41">
        <v>126.7</v>
      </c>
      <c r="F414" s="41">
        <v>127.2</v>
      </c>
      <c r="G414" s="41">
        <v>127.7</v>
      </c>
      <c r="H414" s="42">
        <f t="shared" si="34"/>
        <v>8000</v>
      </c>
      <c r="I414" s="42">
        <f t="shared" si="35"/>
        <v>8000</v>
      </c>
      <c r="J414" s="1">
        <f t="shared" si="33"/>
        <v>16000</v>
      </c>
    </row>
    <row r="415" spans="1:10" ht="14.25" customHeight="1">
      <c r="A415" s="44">
        <v>42843</v>
      </c>
      <c r="B415" s="48" t="s">
        <v>89</v>
      </c>
      <c r="C415" s="48">
        <v>16000</v>
      </c>
      <c r="D415" s="48" t="s">
        <v>9</v>
      </c>
      <c r="E415" s="41">
        <v>125.25</v>
      </c>
      <c r="F415" s="41">
        <v>125.75</v>
      </c>
      <c r="G415" s="41">
        <v>126.25</v>
      </c>
      <c r="H415" s="42">
        <f t="shared" si="34"/>
        <v>8000</v>
      </c>
      <c r="I415" s="42">
        <f t="shared" si="35"/>
        <v>8000</v>
      </c>
      <c r="J415" s="1">
        <f t="shared" si="33"/>
        <v>16000</v>
      </c>
    </row>
    <row r="416" spans="1:10" ht="14.25" customHeight="1">
      <c r="A416" s="44">
        <v>42842</v>
      </c>
      <c r="B416" s="48" t="s">
        <v>84</v>
      </c>
      <c r="C416" s="48">
        <v>16000</v>
      </c>
      <c r="D416" s="48" t="s">
        <v>9</v>
      </c>
      <c r="E416" s="41">
        <v>92.2</v>
      </c>
      <c r="F416" s="41">
        <v>92.7</v>
      </c>
      <c r="G416" s="41">
        <v>93.2</v>
      </c>
      <c r="H416" s="42">
        <f t="shared" si="34"/>
        <v>8000</v>
      </c>
      <c r="I416" s="42">
        <f t="shared" si="35"/>
        <v>8000</v>
      </c>
      <c r="J416" s="1">
        <f t="shared" si="33"/>
        <v>16000</v>
      </c>
    </row>
    <row r="417" spans="1:10" ht="14.25" customHeight="1">
      <c r="A417" s="44">
        <v>42842</v>
      </c>
      <c r="B417" s="48" t="s">
        <v>89</v>
      </c>
      <c r="C417" s="48">
        <v>16000</v>
      </c>
      <c r="D417" s="48" t="s">
        <v>9</v>
      </c>
      <c r="E417" s="41">
        <v>120</v>
      </c>
      <c r="F417" s="41">
        <v>120.5</v>
      </c>
      <c r="G417" s="41">
        <v>121</v>
      </c>
      <c r="H417" s="42">
        <f t="shared" si="34"/>
        <v>8000</v>
      </c>
      <c r="I417" s="42">
        <f t="shared" si="35"/>
        <v>8000</v>
      </c>
      <c r="J417" s="1">
        <f t="shared" si="33"/>
        <v>16000</v>
      </c>
    </row>
    <row r="418" spans="1:10" ht="14.25" customHeight="1">
      <c r="A418" s="44">
        <v>42842</v>
      </c>
      <c r="B418" s="48" t="s">
        <v>84</v>
      </c>
      <c r="C418" s="48">
        <v>16000</v>
      </c>
      <c r="D418" s="48" t="s">
        <v>9</v>
      </c>
      <c r="E418" s="41">
        <v>87.8</v>
      </c>
      <c r="F418" s="41">
        <v>88.3</v>
      </c>
      <c r="G418" s="41">
        <v>88.8</v>
      </c>
      <c r="H418" s="42">
        <f t="shared" si="34"/>
        <v>8000</v>
      </c>
      <c r="I418" s="42">
        <f t="shared" si="35"/>
        <v>8000</v>
      </c>
      <c r="J418" s="1">
        <f t="shared" si="33"/>
        <v>16000</v>
      </c>
    </row>
    <row r="419" spans="1:10" ht="14.25" customHeight="1">
      <c r="A419" s="44">
        <v>42838</v>
      </c>
      <c r="B419" s="48" t="s">
        <v>84</v>
      </c>
      <c r="C419" s="48">
        <v>16000</v>
      </c>
      <c r="D419" s="48" t="s">
        <v>9</v>
      </c>
      <c r="E419" s="41">
        <v>85.4</v>
      </c>
      <c r="F419" s="41">
        <v>85.9</v>
      </c>
      <c r="G419" s="41">
        <v>86.4</v>
      </c>
      <c r="H419" s="42">
        <f t="shared" si="34"/>
        <v>8000</v>
      </c>
      <c r="I419" s="42">
        <f t="shared" si="35"/>
        <v>8000</v>
      </c>
      <c r="J419" s="1">
        <f t="shared" si="33"/>
        <v>16000</v>
      </c>
    </row>
    <row r="420" spans="1:10" ht="14.25" customHeight="1">
      <c r="A420" s="44">
        <v>42838</v>
      </c>
      <c r="B420" s="48" t="s">
        <v>324</v>
      </c>
      <c r="C420" s="48">
        <v>1400</v>
      </c>
      <c r="D420" s="48" t="s">
        <v>9</v>
      </c>
      <c r="E420" s="41">
        <v>1633</v>
      </c>
      <c r="F420" s="41">
        <v>1639</v>
      </c>
      <c r="G420" s="41">
        <v>0</v>
      </c>
      <c r="H420" s="42">
        <f t="shared" si="34"/>
        <v>8400</v>
      </c>
      <c r="I420" s="42">
        <v>0</v>
      </c>
      <c r="J420" s="1">
        <f t="shared" si="33"/>
        <v>8400</v>
      </c>
    </row>
    <row r="421" spans="1:10" ht="14.25" customHeight="1">
      <c r="A421" s="44">
        <v>42837</v>
      </c>
      <c r="B421" s="48" t="s">
        <v>326</v>
      </c>
      <c r="C421" s="48">
        <v>24000</v>
      </c>
      <c r="D421" s="48" t="s">
        <v>9</v>
      </c>
      <c r="E421" s="41">
        <v>66</v>
      </c>
      <c r="F421" s="41">
        <v>66.400000000000006</v>
      </c>
      <c r="G421" s="41">
        <v>0</v>
      </c>
      <c r="H421" s="42">
        <f t="shared" si="34"/>
        <v>9600.0000000001364</v>
      </c>
      <c r="I421" s="42">
        <v>0</v>
      </c>
      <c r="J421" s="1">
        <f t="shared" si="33"/>
        <v>9600.0000000001364</v>
      </c>
    </row>
    <row r="422" spans="1:10" ht="14.25" customHeight="1">
      <c r="A422" s="44">
        <v>42837</v>
      </c>
      <c r="B422" s="48" t="s">
        <v>213</v>
      </c>
      <c r="C422" s="48">
        <v>12000</v>
      </c>
      <c r="D422" s="48" t="s">
        <v>9</v>
      </c>
      <c r="E422" s="41">
        <v>208</v>
      </c>
      <c r="F422" s="41">
        <v>208.65</v>
      </c>
      <c r="G422" s="41">
        <v>0</v>
      </c>
      <c r="H422" s="42">
        <f t="shared" si="34"/>
        <v>7800.0000000000682</v>
      </c>
      <c r="I422" s="42">
        <v>0</v>
      </c>
      <c r="J422" s="1">
        <f t="shared" si="33"/>
        <v>7800.0000000000682</v>
      </c>
    </row>
    <row r="423" spans="1:10" ht="14.25" customHeight="1">
      <c r="A423" s="44">
        <v>42836</v>
      </c>
      <c r="B423" s="48" t="s">
        <v>324</v>
      </c>
      <c r="C423" s="48">
        <v>1400</v>
      </c>
      <c r="D423" s="48" t="s">
        <v>9</v>
      </c>
      <c r="E423" s="41">
        <v>1602.65</v>
      </c>
      <c r="F423" s="41">
        <v>1608.65</v>
      </c>
      <c r="G423" s="41">
        <v>1614.65</v>
      </c>
      <c r="H423" s="42">
        <f t="shared" si="34"/>
        <v>8400</v>
      </c>
      <c r="I423" s="42">
        <f>IF(D423="BUY",(G423-F423)*C423,(F423-G423)*C423)</f>
        <v>8400</v>
      </c>
      <c r="J423" s="1">
        <f t="shared" si="33"/>
        <v>16800</v>
      </c>
    </row>
    <row r="424" spans="1:10" ht="14.25" customHeight="1">
      <c r="A424" s="44">
        <v>42836</v>
      </c>
      <c r="B424" s="48" t="s">
        <v>89</v>
      </c>
      <c r="C424" s="48">
        <v>16000</v>
      </c>
      <c r="D424" s="48" t="s">
        <v>9</v>
      </c>
      <c r="E424" s="41">
        <v>123.25</v>
      </c>
      <c r="F424" s="41">
        <v>123.75</v>
      </c>
      <c r="G424" s="41">
        <v>124.25</v>
      </c>
      <c r="H424" s="42">
        <f t="shared" si="34"/>
        <v>8000</v>
      </c>
      <c r="I424" s="42">
        <f>IF(D424="BUY",(G424-F424)*C424,(F424-G424)*C424)</f>
        <v>8000</v>
      </c>
      <c r="J424" s="1">
        <f t="shared" si="33"/>
        <v>16000</v>
      </c>
    </row>
    <row r="425" spans="1:10" ht="14.25" customHeight="1">
      <c r="A425" s="44">
        <v>42836</v>
      </c>
      <c r="B425" s="48" t="s">
        <v>73</v>
      </c>
      <c r="C425" s="48">
        <v>6000</v>
      </c>
      <c r="D425" s="48" t="s">
        <v>9</v>
      </c>
      <c r="E425" s="41">
        <v>387.75</v>
      </c>
      <c r="F425" s="41">
        <v>387.75</v>
      </c>
      <c r="G425" s="41">
        <v>0</v>
      </c>
      <c r="H425" s="42">
        <f t="shared" si="34"/>
        <v>0</v>
      </c>
      <c r="I425" s="42">
        <v>0</v>
      </c>
      <c r="J425" s="1">
        <f t="shared" si="33"/>
        <v>0</v>
      </c>
    </row>
    <row r="426" spans="1:10" ht="14.25" customHeight="1">
      <c r="A426" s="44">
        <v>42835</v>
      </c>
      <c r="B426" s="48" t="s">
        <v>89</v>
      </c>
      <c r="C426" s="48">
        <v>16000</v>
      </c>
      <c r="D426" s="48" t="s">
        <v>9</v>
      </c>
      <c r="E426" s="41">
        <v>119.5</v>
      </c>
      <c r="F426" s="41">
        <v>120</v>
      </c>
      <c r="G426" s="41">
        <v>120.5</v>
      </c>
      <c r="H426" s="42">
        <f t="shared" si="34"/>
        <v>8000</v>
      </c>
      <c r="I426" s="42">
        <f>IF(D426="BUY",(G426-F426)*C426,(F426-G426)*C426)</f>
        <v>8000</v>
      </c>
      <c r="J426" s="1">
        <f t="shared" si="33"/>
        <v>16000</v>
      </c>
    </row>
    <row r="427" spans="1:10" ht="14.25" customHeight="1">
      <c r="A427" s="44">
        <v>42835</v>
      </c>
      <c r="B427" s="48" t="s">
        <v>73</v>
      </c>
      <c r="C427" s="48">
        <v>6000</v>
      </c>
      <c r="D427" s="48" t="s">
        <v>9</v>
      </c>
      <c r="E427" s="41">
        <v>386</v>
      </c>
      <c r="F427" s="41">
        <v>387.3</v>
      </c>
      <c r="G427" s="41">
        <v>0</v>
      </c>
      <c r="H427" s="42">
        <f t="shared" si="34"/>
        <v>7800.0000000000682</v>
      </c>
      <c r="I427" s="42">
        <v>0</v>
      </c>
      <c r="J427" s="1">
        <f t="shared" si="33"/>
        <v>7800.0000000000682</v>
      </c>
    </row>
    <row r="428" spans="1:10" ht="14.25" customHeight="1">
      <c r="A428" s="44">
        <v>42832</v>
      </c>
      <c r="B428" s="48" t="s">
        <v>28</v>
      </c>
      <c r="C428" s="48">
        <v>6000</v>
      </c>
      <c r="D428" s="48" t="s">
        <v>9</v>
      </c>
      <c r="E428" s="41">
        <v>399.5</v>
      </c>
      <c r="F428" s="41">
        <v>400.7</v>
      </c>
      <c r="G428" s="41">
        <v>0</v>
      </c>
      <c r="H428" s="42">
        <f t="shared" si="34"/>
        <v>7199.9999999999318</v>
      </c>
      <c r="I428" s="42">
        <v>0</v>
      </c>
      <c r="J428" s="1">
        <f t="shared" si="33"/>
        <v>7199.9999999999318</v>
      </c>
    </row>
    <row r="429" spans="1:10" ht="14.25" customHeight="1">
      <c r="A429" s="44">
        <v>42831</v>
      </c>
      <c r="B429" s="48" t="s">
        <v>73</v>
      </c>
      <c r="C429" s="48">
        <v>6000</v>
      </c>
      <c r="D429" s="48" t="s">
        <v>9</v>
      </c>
      <c r="E429" s="41">
        <v>389.1</v>
      </c>
      <c r="F429" s="41">
        <v>390.4</v>
      </c>
      <c r="G429" s="41">
        <v>391.7</v>
      </c>
      <c r="H429" s="42">
        <f t="shared" si="34"/>
        <v>7799.9999999997272</v>
      </c>
      <c r="I429" s="42">
        <f>IF(D429="BUY",(G429-F429)*C429,(F429-G429)*C429)</f>
        <v>7800.0000000000682</v>
      </c>
      <c r="J429" s="1">
        <f t="shared" si="33"/>
        <v>15599.999999999796</v>
      </c>
    </row>
    <row r="430" spans="1:10" ht="14.25" customHeight="1">
      <c r="A430" s="44">
        <v>42831</v>
      </c>
      <c r="B430" s="48" t="s">
        <v>92</v>
      </c>
      <c r="C430" s="48">
        <v>18000</v>
      </c>
      <c r="D430" s="48" t="s">
        <v>9</v>
      </c>
      <c r="E430" s="41">
        <v>131</v>
      </c>
      <c r="F430" s="41">
        <v>131.5</v>
      </c>
      <c r="G430" s="41">
        <v>0</v>
      </c>
      <c r="H430" s="42">
        <f t="shared" si="34"/>
        <v>9000</v>
      </c>
      <c r="I430" s="42">
        <v>0</v>
      </c>
      <c r="J430" s="1">
        <f t="shared" si="33"/>
        <v>9000</v>
      </c>
    </row>
    <row r="431" spans="1:10" ht="14.25" customHeight="1">
      <c r="A431" s="44">
        <v>42830</v>
      </c>
      <c r="B431" s="48" t="s">
        <v>256</v>
      </c>
      <c r="C431" s="48">
        <v>14250</v>
      </c>
      <c r="D431" s="48" t="s">
        <v>9</v>
      </c>
      <c r="E431" s="41">
        <v>109.2</v>
      </c>
      <c r="F431" s="41">
        <v>109.8</v>
      </c>
      <c r="G431" s="41">
        <v>110.4</v>
      </c>
      <c r="H431" s="42">
        <f t="shared" si="34"/>
        <v>8549.9999999999181</v>
      </c>
      <c r="I431" s="42">
        <f>IF(D431="BUY",(G431-F431)*C431,(F431-G431)*C431)</f>
        <v>8550.0000000001219</v>
      </c>
      <c r="J431" s="1">
        <f t="shared" si="33"/>
        <v>17100.00000000004</v>
      </c>
    </row>
    <row r="432" spans="1:10" ht="14.25" customHeight="1">
      <c r="A432" s="44">
        <v>42830</v>
      </c>
      <c r="B432" s="48" t="s">
        <v>253</v>
      </c>
      <c r="C432" s="48">
        <v>20000</v>
      </c>
      <c r="D432" s="48" t="s">
        <v>9</v>
      </c>
      <c r="E432" s="41">
        <v>93</v>
      </c>
      <c r="F432" s="41">
        <v>93.4</v>
      </c>
      <c r="G432" s="41">
        <v>93.8</v>
      </c>
      <c r="H432" s="42">
        <f t="shared" si="34"/>
        <v>8000.0000000001137</v>
      </c>
      <c r="I432" s="42">
        <f>IF(D432="BUY",(G432-F432)*C432,(F432-G432)*C432)</f>
        <v>7999.999999999829</v>
      </c>
      <c r="J432" s="1">
        <f t="shared" si="33"/>
        <v>15999.999999999942</v>
      </c>
    </row>
    <row r="433" spans="1:10" ht="14.25" customHeight="1">
      <c r="A433" s="44">
        <v>42830</v>
      </c>
      <c r="B433" s="48" t="s">
        <v>84</v>
      </c>
      <c r="C433" s="48">
        <v>16000</v>
      </c>
      <c r="D433" s="48" t="s">
        <v>9</v>
      </c>
      <c r="E433" s="41">
        <v>84.2</v>
      </c>
      <c r="F433" s="41">
        <v>84.7</v>
      </c>
      <c r="G433" s="41">
        <v>0</v>
      </c>
      <c r="H433" s="42">
        <f t="shared" si="34"/>
        <v>8000</v>
      </c>
      <c r="I433" s="42">
        <v>0</v>
      </c>
      <c r="J433" s="1">
        <f t="shared" si="33"/>
        <v>8000</v>
      </c>
    </row>
    <row r="434" spans="1:10" ht="14.25" customHeight="1">
      <c r="A434" s="44">
        <v>42828</v>
      </c>
      <c r="B434" s="48" t="s">
        <v>324</v>
      </c>
      <c r="C434" s="48">
        <v>1400</v>
      </c>
      <c r="D434" s="48" t="s">
        <v>9</v>
      </c>
      <c r="E434" s="41">
        <v>1550</v>
      </c>
      <c r="F434" s="41">
        <v>1556</v>
      </c>
      <c r="G434" s="41">
        <v>1562</v>
      </c>
      <c r="H434" s="42">
        <f t="shared" si="34"/>
        <v>8400</v>
      </c>
      <c r="I434" s="42">
        <f>IF(D434="BUY",(G434-F434)*C434,(F434-G434)*C434)</f>
        <v>8400</v>
      </c>
      <c r="J434" s="1">
        <f t="shared" si="33"/>
        <v>16800</v>
      </c>
    </row>
    <row r="435" spans="1:10" ht="14.25" customHeight="1">
      <c r="A435" s="44">
        <v>42828</v>
      </c>
      <c r="B435" s="48" t="s">
        <v>50</v>
      </c>
      <c r="C435" s="48">
        <v>1600</v>
      </c>
      <c r="D435" s="48" t="s">
        <v>9</v>
      </c>
      <c r="E435" s="41">
        <v>996</v>
      </c>
      <c r="F435" s="41">
        <v>1001</v>
      </c>
      <c r="G435" s="41">
        <v>1006</v>
      </c>
      <c r="H435" s="42">
        <f t="shared" si="34"/>
        <v>8000</v>
      </c>
      <c r="I435" s="42">
        <f>IF(D435="BUY",(G435-F435)*C435,(F435-G435)*C435)</f>
        <v>8000</v>
      </c>
      <c r="J435" s="1">
        <f t="shared" si="33"/>
        <v>16000</v>
      </c>
    </row>
    <row r="436" spans="1:10" ht="14.25" customHeight="1">
      <c r="A436" s="44">
        <v>42828</v>
      </c>
      <c r="B436" s="48" t="s">
        <v>89</v>
      </c>
      <c r="C436" s="48">
        <v>16000</v>
      </c>
      <c r="D436" s="48" t="s">
        <v>9</v>
      </c>
      <c r="E436" s="41">
        <v>109.8</v>
      </c>
      <c r="F436" s="41">
        <v>110.3</v>
      </c>
      <c r="G436" s="41">
        <v>110.8</v>
      </c>
      <c r="H436" s="42">
        <f t="shared" si="34"/>
        <v>8000</v>
      </c>
      <c r="I436" s="42">
        <f>IF(D436="BUY",(G436-F436)*C436,(F436-G436)*C436)</f>
        <v>8000</v>
      </c>
      <c r="J436" s="1">
        <f t="shared" si="33"/>
        <v>16000</v>
      </c>
    </row>
    <row r="437" spans="1:10" ht="14.25" customHeight="1">
      <c r="A437" s="44">
        <v>42825</v>
      </c>
      <c r="B437" s="48" t="s">
        <v>50</v>
      </c>
      <c r="C437" s="48">
        <v>1600</v>
      </c>
      <c r="D437" s="48" t="s">
        <v>9</v>
      </c>
      <c r="E437" s="41">
        <v>997</v>
      </c>
      <c r="F437" s="41">
        <v>1002</v>
      </c>
      <c r="G437" s="41">
        <v>0</v>
      </c>
      <c r="H437" s="42">
        <f t="shared" si="34"/>
        <v>8000</v>
      </c>
      <c r="I437" s="42">
        <v>0</v>
      </c>
      <c r="J437" s="1">
        <f t="shared" si="33"/>
        <v>8000</v>
      </c>
    </row>
    <row r="438" spans="1:10" ht="14.25" customHeight="1">
      <c r="A438" s="44">
        <v>42824</v>
      </c>
      <c r="B438" s="48" t="s">
        <v>50</v>
      </c>
      <c r="C438" s="48">
        <v>1600</v>
      </c>
      <c r="D438" s="48" t="s">
        <v>9</v>
      </c>
      <c r="E438" s="41">
        <v>962</v>
      </c>
      <c r="F438" s="41">
        <v>967</v>
      </c>
      <c r="G438" s="41">
        <v>972</v>
      </c>
      <c r="H438" s="42">
        <f t="shared" si="34"/>
        <v>8000</v>
      </c>
      <c r="I438" s="42">
        <f>IF(D438="BUY",(G438-F438)*C438,(F438-G438)*C438)</f>
        <v>8000</v>
      </c>
      <c r="J438" s="1">
        <f t="shared" si="33"/>
        <v>16000</v>
      </c>
    </row>
    <row r="439" spans="1:10" ht="14.25" customHeight="1">
      <c r="A439" s="44">
        <v>42823</v>
      </c>
      <c r="B439" s="48" t="s">
        <v>213</v>
      </c>
      <c r="C439" s="48">
        <v>12000</v>
      </c>
      <c r="D439" s="48" t="s">
        <v>9</v>
      </c>
      <c r="E439" s="41">
        <v>179.5</v>
      </c>
      <c r="F439" s="41">
        <v>180.15</v>
      </c>
      <c r="G439" s="41">
        <v>180.8</v>
      </c>
      <c r="H439" s="42">
        <f t="shared" si="34"/>
        <v>7800.0000000000682</v>
      </c>
      <c r="I439" s="42">
        <f>IF(D439="BUY",(G439-F439)*C439,(F439-G439)*C439)</f>
        <v>7800.0000000000682</v>
      </c>
      <c r="J439" s="1">
        <f t="shared" si="33"/>
        <v>15600.000000000136</v>
      </c>
    </row>
    <row r="440" spans="1:10" ht="14.25" customHeight="1">
      <c r="A440" s="44">
        <v>42823</v>
      </c>
      <c r="B440" s="48" t="s">
        <v>220</v>
      </c>
      <c r="C440" s="48">
        <v>5000</v>
      </c>
      <c r="D440" s="48" t="s">
        <v>9</v>
      </c>
      <c r="E440" s="41">
        <v>331.85</v>
      </c>
      <c r="F440" s="41">
        <v>327.85</v>
      </c>
      <c r="G440" s="41">
        <v>0</v>
      </c>
      <c r="H440" s="47">
        <f t="shared" si="34"/>
        <v>-20000</v>
      </c>
      <c r="I440" s="42">
        <v>0</v>
      </c>
      <c r="J440" s="1">
        <f t="shared" si="33"/>
        <v>-20000</v>
      </c>
    </row>
    <row r="441" spans="1:10" ht="14.25" customHeight="1">
      <c r="A441" s="44">
        <v>42822</v>
      </c>
      <c r="B441" s="48" t="s">
        <v>73</v>
      </c>
      <c r="C441" s="48">
        <v>6000</v>
      </c>
      <c r="D441" s="48" t="s">
        <v>9</v>
      </c>
      <c r="E441" s="41">
        <v>366.1</v>
      </c>
      <c r="F441" s="41">
        <v>367.4</v>
      </c>
      <c r="G441" s="41">
        <v>368.7</v>
      </c>
      <c r="H441" s="42">
        <f t="shared" si="34"/>
        <v>7799.9999999997272</v>
      </c>
      <c r="I441" s="42">
        <f>IF(D441="BUY",(G441-F441)*C441,(F441-G441)*C441)</f>
        <v>7800.0000000000682</v>
      </c>
      <c r="J441" s="1">
        <f t="shared" si="33"/>
        <v>15599.999999999796</v>
      </c>
    </row>
    <row r="442" spans="1:10" ht="14.25" customHeight="1">
      <c r="A442" s="44">
        <v>42822</v>
      </c>
      <c r="B442" s="48" t="s">
        <v>326</v>
      </c>
      <c r="C442" s="48">
        <v>24000</v>
      </c>
      <c r="D442" s="48" t="s">
        <v>9</v>
      </c>
      <c r="E442" s="41">
        <v>60.8</v>
      </c>
      <c r="F442" s="41">
        <v>60.8</v>
      </c>
      <c r="G442" s="41">
        <v>0</v>
      </c>
      <c r="H442" s="42">
        <f t="shared" si="34"/>
        <v>0</v>
      </c>
      <c r="I442" s="42">
        <v>0</v>
      </c>
      <c r="J442" s="1">
        <f t="shared" si="33"/>
        <v>0</v>
      </c>
    </row>
    <row r="443" spans="1:10" ht="14.25" customHeight="1">
      <c r="A443" s="44">
        <v>42821</v>
      </c>
      <c r="B443" s="48" t="s">
        <v>101</v>
      </c>
      <c r="C443" s="48">
        <v>1400</v>
      </c>
      <c r="D443" s="48" t="s">
        <v>9</v>
      </c>
      <c r="E443" s="41">
        <v>1331</v>
      </c>
      <c r="F443" s="41">
        <v>1316</v>
      </c>
      <c r="G443" s="41">
        <v>0</v>
      </c>
      <c r="H443" s="47">
        <f t="shared" si="34"/>
        <v>-21000</v>
      </c>
      <c r="I443" s="42">
        <v>0</v>
      </c>
      <c r="J443" s="1">
        <f t="shared" si="33"/>
        <v>-21000</v>
      </c>
    </row>
    <row r="444" spans="1:10" ht="14.25" customHeight="1">
      <c r="A444" s="44">
        <v>42818</v>
      </c>
      <c r="B444" s="48" t="s">
        <v>119</v>
      </c>
      <c r="C444" s="48">
        <v>7000</v>
      </c>
      <c r="D444" s="48" t="s">
        <v>9</v>
      </c>
      <c r="E444" s="41">
        <v>267.7</v>
      </c>
      <c r="F444" s="41">
        <v>268.85000000000002</v>
      </c>
      <c r="G444" s="41">
        <v>0</v>
      </c>
      <c r="H444" s="42">
        <f t="shared" si="34"/>
        <v>8050.0000000002383</v>
      </c>
      <c r="I444" s="42">
        <v>0</v>
      </c>
      <c r="J444" s="1">
        <f t="shared" si="33"/>
        <v>8050.0000000002383</v>
      </c>
    </row>
    <row r="445" spans="1:10" ht="14.25" customHeight="1">
      <c r="A445" s="44">
        <v>42818</v>
      </c>
      <c r="B445" s="48" t="s">
        <v>89</v>
      </c>
      <c r="C445" s="48">
        <v>16000</v>
      </c>
      <c r="D445" s="48" t="s">
        <v>9</v>
      </c>
      <c r="E445" s="41">
        <v>105.7</v>
      </c>
      <c r="F445" s="41">
        <v>106.1</v>
      </c>
      <c r="G445" s="41">
        <v>0</v>
      </c>
      <c r="H445" s="42">
        <f t="shared" si="34"/>
        <v>6399.9999999998636</v>
      </c>
      <c r="I445" s="42">
        <v>0</v>
      </c>
      <c r="J445" s="1">
        <f t="shared" si="33"/>
        <v>6399.9999999998636</v>
      </c>
    </row>
    <row r="446" spans="1:10" ht="14.25" customHeight="1">
      <c r="A446" s="44">
        <v>42817</v>
      </c>
      <c r="B446" s="48" t="s">
        <v>322</v>
      </c>
      <c r="C446" s="48">
        <v>1400</v>
      </c>
      <c r="D446" s="48" t="s">
        <v>9</v>
      </c>
      <c r="E446" s="41">
        <v>1316</v>
      </c>
      <c r="F446" s="41">
        <v>1322</v>
      </c>
      <c r="G446" s="41">
        <v>1328</v>
      </c>
      <c r="H446" s="42">
        <f t="shared" si="34"/>
        <v>8400</v>
      </c>
      <c r="I446" s="42">
        <f>IF(D446="BUY",(G446-F446)*C446,(F446-G446)*C446)</f>
        <v>8400</v>
      </c>
      <c r="J446" s="1">
        <f t="shared" si="33"/>
        <v>16800</v>
      </c>
    </row>
    <row r="447" spans="1:10" ht="14.25" customHeight="1">
      <c r="A447" s="44">
        <v>42816</v>
      </c>
      <c r="B447" s="48" t="s">
        <v>73</v>
      </c>
      <c r="C447" s="48">
        <v>6000</v>
      </c>
      <c r="D447" s="48" t="s">
        <v>9</v>
      </c>
      <c r="E447" s="41">
        <v>359.7</v>
      </c>
      <c r="F447" s="41">
        <v>361</v>
      </c>
      <c r="G447" s="41">
        <v>0</v>
      </c>
      <c r="H447" s="42">
        <f t="shared" si="34"/>
        <v>7800.0000000000682</v>
      </c>
      <c r="I447" s="42">
        <v>0</v>
      </c>
      <c r="J447" s="1">
        <f t="shared" si="33"/>
        <v>7800.0000000000682</v>
      </c>
    </row>
    <row r="448" spans="1:10" ht="14.25" customHeight="1">
      <c r="A448" s="44">
        <v>42816</v>
      </c>
      <c r="B448" s="48" t="s">
        <v>102</v>
      </c>
      <c r="C448" s="48">
        <v>2200</v>
      </c>
      <c r="D448" s="48" t="s">
        <v>9</v>
      </c>
      <c r="E448" s="41">
        <v>850.5</v>
      </c>
      <c r="F448" s="41">
        <v>841.45</v>
      </c>
      <c r="G448" s="41">
        <v>0</v>
      </c>
      <c r="H448" s="47">
        <f t="shared" si="34"/>
        <v>-19909.999999999898</v>
      </c>
      <c r="I448" s="42">
        <v>0</v>
      </c>
      <c r="J448" s="1">
        <f t="shared" si="33"/>
        <v>-19909.999999999898</v>
      </c>
    </row>
    <row r="449" spans="1:10" ht="14.25" customHeight="1">
      <c r="A449" s="44">
        <v>42815</v>
      </c>
      <c r="B449" s="48" t="s">
        <v>227</v>
      </c>
      <c r="C449" s="48">
        <v>5000</v>
      </c>
      <c r="D449" s="48" t="s">
        <v>9</v>
      </c>
      <c r="E449" s="41">
        <v>371</v>
      </c>
      <c r="F449" s="41">
        <v>367</v>
      </c>
      <c r="G449" s="41">
        <v>0</v>
      </c>
      <c r="H449" s="47">
        <f t="shared" si="34"/>
        <v>-20000</v>
      </c>
      <c r="I449" s="42">
        <v>0</v>
      </c>
      <c r="J449" s="1">
        <f t="shared" si="33"/>
        <v>-20000</v>
      </c>
    </row>
    <row r="450" spans="1:10" ht="14.25" customHeight="1">
      <c r="A450" s="44">
        <v>42814</v>
      </c>
      <c r="B450" s="48" t="s">
        <v>83</v>
      </c>
      <c r="C450" s="48">
        <v>4000</v>
      </c>
      <c r="D450" s="48" t="s">
        <v>9</v>
      </c>
      <c r="E450" s="41">
        <v>444.5</v>
      </c>
      <c r="F450" s="41">
        <v>446.5</v>
      </c>
      <c r="G450" s="41">
        <v>448.5</v>
      </c>
      <c r="H450" s="42">
        <f t="shared" si="34"/>
        <v>8000</v>
      </c>
      <c r="I450" s="42">
        <f>IF(D450="BUY",(G450-F450)*C450,(F450-G450)*C450)</f>
        <v>8000</v>
      </c>
      <c r="J450" s="1">
        <f t="shared" si="33"/>
        <v>16000</v>
      </c>
    </row>
    <row r="451" spans="1:10" ht="14.25" customHeight="1">
      <c r="A451" s="44">
        <v>42811</v>
      </c>
      <c r="B451" s="48" t="s">
        <v>322</v>
      </c>
      <c r="C451" s="48">
        <v>1400</v>
      </c>
      <c r="D451" s="48" t="s">
        <v>9</v>
      </c>
      <c r="E451" s="41">
        <v>1276</v>
      </c>
      <c r="F451" s="41">
        <v>1282</v>
      </c>
      <c r="G451" s="41">
        <v>0</v>
      </c>
      <c r="H451" s="42">
        <f t="shared" si="34"/>
        <v>8400</v>
      </c>
      <c r="I451" s="42">
        <v>0</v>
      </c>
      <c r="J451" s="1">
        <f t="shared" si="33"/>
        <v>8400</v>
      </c>
    </row>
    <row r="452" spans="1:10" ht="14.25" customHeight="1">
      <c r="A452" s="44">
        <v>42811</v>
      </c>
      <c r="B452" s="48" t="s">
        <v>50</v>
      </c>
      <c r="C452" s="48">
        <v>1600</v>
      </c>
      <c r="D452" s="48" t="s">
        <v>9</v>
      </c>
      <c r="E452" s="41">
        <v>959</v>
      </c>
      <c r="F452" s="41">
        <v>959</v>
      </c>
      <c r="G452" s="41">
        <v>0</v>
      </c>
      <c r="H452" s="42">
        <f t="shared" si="34"/>
        <v>0</v>
      </c>
      <c r="I452" s="42">
        <v>0</v>
      </c>
      <c r="J452" s="1">
        <f t="shared" si="33"/>
        <v>0</v>
      </c>
    </row>
    <row r="453" spans="1:10" ht="14.25" customHeight="1">
      <c r="A453" s="44">
        <v>42810</v>
      </c>
      <c r="B453" s="48" t="s">
        <v>73</v>
      </c>
      <c r="C453" s="48">
        <v>6000</v>
      </c>
      <c r="D453" s="48" t="s">
        <v>9</v>
      </c>
      <c r="E453" s="41">
        <v>353.8</v>
      </c>
      <c r="F453" s="41">
        <v>355.1</v>
      </c>
      <c r="G453" s="41">
        <v>356.4</v>
      </c>
      <c r="H453" s="42">
        <f t="shared" si="34"/>
        <v>7800.0000000000682</v>
      </c>
      <c r="I453" s="42">
        <f>IF(D453="BUY",(G453-F453)*C453,(F453-G453)*C453)</f>
        <v>7799.9999999997272</v>
      </c>
      <c r="J453" s="1">
        <f t="shared" si="33"/>
        <v>15599.999999999796</v>
      </c>
    </row>
    <row r="454" spans="1:10" ht="14.25" customHeight="1">
      <c r="A454" s="44">
        <v>42809</v>
      </c>
      <c r="B454" s="48" t="s">
        <v>119</v>
      </c>
      <c r="C454" s="48">
        <v>7000</v>
      </c>
      <c r="D454" s="48" t="s">
        <v>9</v>
      </c>
      <c r="E454" s="41">
        <v>255</v>
      </c>
      <c r="F454" s="41">
        <v>256.14999999999998</v>
      </c>
      <c r="G454" s="41">
        <v>257.3</v>
      </c>
      <c r="H454" s="42">
        <f t="shared" si="34"/>
        <v>8049.9999999998408</v>
      </c>
      <c r="I454" s="42">
        <f>IF(D454="BUY",(G454-F454)*C454,(F454-G454)*C454)</f>
        <v>8050.0000000002383</v>
      </c>
      <c r="J454" s="1">
        <f t="shared" si="33"/>
        <v>16100.00000000008</v>
      </c>
    </row>
    <row r="455" spans="1:10" ht="14.25" customHeight="1">
      <c r="A455" s="44">
        <v>42809</v>
      </c>
      <c r="B455" s="48" t="s">
        <v>73</v>
      </c>
      <c r="C455" s="48">
        <v>6000</v>
      </c>
      <c r="D455" s="48" t="s">
        <v>9</v>
      </c>
      <c r="E455" s="41">
        <v>346.4</v>
      </c>
      <c r="F455" s="41">
        <v>347.7</v>
      </c>
      <c r="G455" s="41">
        <v>349</v>
      </c>
      <c r="H455" s="42">
        <f t="shared" si="34"/>
        <v>7800.0000000000682</v>
      </c>
      <c r="I455" s="42">
        <f>IF(D455="BUY",(G455-F455)*C455,(F455-G455)*C455)</f>
        <v>7800.0000000000682</v>
      </c>
      <c r="J455" s="1">
        <f t="shared" si="33"/>
        <v>15600.000000000136</v>
      </c>
    </row>
    <row r="456" spans="1:10" ht="14.25" customHeight="1">
      <c r="A456" s="44">
        <v>42809</v>
      </c>
      <c r="B456" s="48" t="s">
        <v>324</v>
      </c>
      <c r="C456" s="48">
        <v>1400</v>
      </c>
      <c r="D456" s="48" t="s">
        <v>9</v>
      </c>
      <c r="E456" s="41">
        <v>1528.75</v>
      </c>
      <c r="F456" s="41">
        <v>1534.75</v>
      </c>
      <c r="G456" s="41">
        <v>0</v>
      </c>
      <c r="H456" s="42">
        <f t="shared" si="34"/>
        <v>8400</v>
      </c>
      <c r="I456" s="42">
        <v>0</v>
      </c>
      <c r="J456" s="1">
        <f t="shared" si="33"/>
        <v>8400</v>
      </c>
    </row>
    <row r="457" spans="1:10" ht="14.25" customHeight="1">
      <c r="A457" s="44">
        <v>42808</v>
      </c>
      <c r="B457" s="48" t="s">
        <v>324</v>
      </c>
      <c r="C457" s="48">
        <v>1400</v>
      </c>
      <c r="D457" s="48" t="s">
        <v>9</v>
      </c>
      <c r="E457" s="41">
        <v>1526</v>
      </c>
      <c r="F457" s="41">
        <v>1532</v>
      </c>
      <c r="G457" s="41">
        <v>1538</v>
      </c>
      <c r="H457" s="42">
        <f t="shared" si="34"/>
        <v>8400</v>
      </c>
      <c r="I457" s="42">
        <f>IF(D457="BUY",(G457-F457)*C457,(F457-G457)*C457)</f>
        <v>8400</v>
      </c>
      <c r="J457" s="1">
        <f t="shared" si="33"/>
        <v>16800</v>
      </c>
    </row>
    <row r="458" spans="1:10" ht="14.25" customHeight="1">
      <c r="A458" s="44">
        <v>42808</v>
      </c>
      <c r="B458" s="48" t="s">
        <v>253</v>
      </c>
      <c r="C458" s="48">
        <v>20000</v>
      </c>
      <c r="D458" s="48" t="s">
        <v>9</v>
      </c>
      <c r="E458" s="41">
        <v>81.400000000000006</v>
      </c>
      <c r="F458" s="41">
        <v>81.8</v>
      </c>
      <c r="G458" s="41">
        <v>82.2</v>
      </c>
      <c r="H458" s="42">
        <f t="shared" si="34"/>
        <v>7999.999999999829</v>
      </c>
      <c r="I458" s="42">
        <f>IF(D458="BUY",(G458-F458)*C458,(F458-G458)*C458)</f>
        <v>8000.0000000001137</v>
      </c>
      <c r="J458" s="1">
        <f t="shared" si="33"/>
        <v>15999.999999999942</v>
      </c>
    </row>
    <row r="459" spans="1:10" ht="14.25" customHeight="1">
      <c r="A459" s="44">
        <v>42808</v>
      </c>
      <c r="B459" s="48" t="s">
        <v>326</v>
      </c>
      <c r="C459" s="48">
        <v>24000</v>
      </c>
      <c r="D459" s="48" t="s">
        <v>9</v>
      </c>
      <c r="E459" s="41">
        <v>60.75</v>
      </c>
      <c r="F459" s="41">
        <v>60.75</v>
      </c>
      <c r="G459" s="41">
        <v>0</v>
      </c>
      <c r="H459" s="42">
        <f t="shared" si="34"/>
        <v>0</v>
      </c>
      <c r="I459" s="42">
        <v>0</v>
      </c>
      <c r="J459" s="1">
        <f t="shared" si="33"/>
        <v>0</v>
      </c>
    </row>
    <row r="460" spans="1:10" ht="14.25" customHeight="1">
      <c r="A460" s="44">
        <v>42804</v>
      </c>
      <c r="B460" s="48" t="s">
        <v>324</v>
      </c>
      <c r="C460" s="48">
        <v>1400</v>
      </c>
      <c r="D460" s="48" t="s">
        <v>9</v>
      </c>
      <c r="E460" s="41">
        <v>1484</v>
      </c>
      <c r="F460" s="41">
        <v>1490</v>
      </c>
      <c r="G460" s="41">
        <v>1496</v>
      </c>
      <c r="H460" s="42">
        <f t="shared" si="34"/>
        <v>8400</v>
      </c>
      <c r="I460" s="42">
        <f>IF(D460="BUY",(G460-F460)*C460,(F460-G460)*C460)</f>
        <v>8400</v>
      </c>
      <c r="J460" s="1">
        <f t="shared" si="33"/>
        <v>16800</v>
      </c>
    </row>
    <row r="461" spans="1:10" ht="14.25" customHeight="1">
      <c r="A461" s="44">
        <v>42804</v>
      </c>
      <c r="B461" s="48" t="s">
        <v>212</v>
      </c>
      <c r="C461" s="48">
        <v>2000</v>
      </c>
      <c r="D461" s="48" t="s">
        <v>9</v>
      </c>
      <c r="E461" s="41">
        <v>856.65</v>
      </c>
      <c r="F461" s="41">
        <v>860.65</v>
      </c>
      <c r="G461" s="41">
        <v>0</v>
      </c>
      <c r="H461" s="42">
        <f t="shared" si="34"/>
        <v>8000</v>
      </c>
      <c r="I461" s="42">
        <v>0</v>
      </c>
      <c r="J461" s="1">
        <f t="shared" ref="J461:J524" si="36">SUM(H461:I461)</f>
        <v>8000</v>
      </c>
    </row>
    <row r="462" spans="1:10" ht="14.25" customHeight="1">
      <c r="A462" s="44">
        <v>42804</v>
      </c>
      <c r="B462" s="48" t="s">
        <v>84</v>
      </c>
      <c r="C462" s="48">
        <v>16000</v>
      </c>
      <c r="D462" s="48" t="s">
        <v>9</v>
      </c>
      <c r="E462" s="41">
        <v>72.8</v>
      </c>
      <c r="F462" s="41">
        <v>73.3</v>
      </c>
      <c r="G462" s="41">
        <v>0</v>
      </c>
      <c r="H462" s="42">
        <f t="shared" si="34"/>
        <v>8000</v>
      </c>
      <c r="I462" s="42">
        <v>0</v>
      </c>
      <c r="J462" s="1">
        <f t="shared" si="36"/>
        <v>8000</v>
      </c>
    </row>
    <row r="463" spans="1:10" ht="14.25" customHeight="1">
      <c r="A463" s="44">
        <v>42803</v>
      </c>
      <c r="B463" s="48" t="s">
        <v>324</v>
      </c>
      <c r="C463" s="48">
        <v>1400</v>
      </c>
      <c r="D463" s="48" t="s">
        <v>9</v>
      </c>
      <c r="E463" s="41">
        <v>1476</v>
      </c>
      <c r="F463" s="41">
        <v>1481.5</v>
      </c>
      <c r="G463" s="41">
        <v>0</v>
      </c>
      <c r="H463" s="42">
        <f t="shared" si="34"/>
        <v>7700</v>
      </c>
      <c r="I463" s="42">
        <v>0</v>
      </c>
      <c r="J463" s="1">
        <f t="shared" si="36"/>
        <v>7700</v>
      </c>
    </row>
    <row r="464" spans="1:10" ht="14.25" customHeight="1">
      <c r="A464" s="44">
        <v>42802</v>
      </c>
      <c r="B464" s="48" t="s">
        <v>324</v>
      </c>
      <c r="C464" s="48">
        <v>1400</v>
      </c>
      <c r="D464" s="48" t="s">
        <v>9</v>
      </c>
      <c r="E464" s="41">
        <v>1470.6</v>
      </c>
      <c r="F464" s="41">
        <v>1476.6</v>
      </c>
      <c r="G464" s="41">
        <v>1482.6</v>
      </c>
      <c r="H464" s="42">
        <f t="shared" si="34"/>
        <v>8400</v>
      </c>
      <c r="I464" s="42">
        <f>IF(D464="BUY",(G464-F464)*C464,(F464-G464)*C464)</f>
        <v>8400</v>
      </c>
      <c r="J464" s="1">
        <f t="shared" si="36"/>
        <v>16800</v>
      </c>
    </row>
    <row r="465" spans="1:10" ht="14.25" customHeight="1">
      <c r="A465" s="44">
        <v>42802</v>
      </c>
      <c r="B465" s="48" t="s">
        <v>73</v>
      </c>
      <c r="C465" s="48">
        <v>6000</v>
      </c>
      <c r="D465" s="48" t="s">
        <v>9</v>
      </c>
      <c r="E465" s="41">
        <v>332.4</v>
      </c>
      <c r="F465" s="41">
        <v>333.7</v>
      </c>
      <c r="G465" s="41">
        <v>0</v>
      </c>
      <c r="H465" s="42">
        <f t="shared" si="34"/>
        <v>7800.0000000000682</v>
      </c>
      <c r="I465" s="42">
        <v>0</v>
      </c>
      <c r="J465" s="1">
        <f t="shared" si="36"/>
        <v>7800.0000000000682</v>
      </c>
    </row>
    <row r="466" spans="1:10" ht="14.25" customHeight="1">
      <c r="A466" s="44">
        <v>42802</v>
      </c>
      <c r="B466" s="48" t="s">
        <v>324</v>
      </c>
      <c r="C466" s="48">
        <v>1400</v>
      </c>
      <c r="D466" s="48" t="s">
        <v>9</v>
      </c>
      <c r="E466" s="41">
        <v>1474</v>
      </c>
      <c r="F466" s="41">
        <v>1474</v>
      </c>
      <c r="G466" s="41">
        <v>0</v>
      </c>
      <c r="H466" s="42">
        <f t="shared" si="34"/>
        <v>0</v>
      </c>
      <c r="I466" s="42">
        <v>0</v>
      </c>
      <c r="J466" s="1">
        <f t="shared" si="36"/>
        <v>0</v>
      </c>
    </row>
    <row r="467" spans="1:10" ht="14.25" customHeight="1">
      <c r="A467" s="44">
        <v>42802</v>
      </c>
      <c r="B467" s="48" t="s">
        <v>179</v>
      </c>
      <c r="C467" s="48">
        <v>18000</v>
      </c>
      <c r="D467" s="48" t="s">
        <v>12</v>
      </c>
      <c r="E467" s="41">
        <v>118.75</v>
      </c>
      <c r="F467" s="41">
        <v>118.75</v>
      </c>
      <c r="G467" s="41">
        <v>0</v>
      </c>
      <c r="H467" s="42">
        <f t="shared" si="34"/>
        <v>0</v>
      </c>
      <c r="I467" s="42">
        <v>0</v>
      </c>
      <c r="J467" s="1">
        <f t="shared" si="36"/>
        <v>0</v>
      </c>
    </row>
    <row r="468" spans="1:10" ht="14.25" customHeight="1">
      <c r="A468" s="44">
        <v>42801</v>
      </c>
      <c r="B468" s="48" t="s">
        <v>73</v>
      </c>
      <c r="C468" s="48">
        <v>6000</v>
      </c>
      <c r="D468" s="48" t="s">
        <v>9</v>
      </c>
      <c r="E468" s="41">
        <v>331</v>
      </c>
      <c r="F468" s="41">
        <v>332.3</v>
      </c>
      <c r="G468" s="41">
        <v>0</v>
      </c>
      <c r="H468" s="42">
        <f t="shared" si="34"/>
        <v>7800.0000000000682</v>
      </c>
      <c r="I468" s="42">
        <v>0</v>
      </c>
      <c r="J468" s="1">
        <f t="shared" si="36"/>
        <v>7800.0000000000682</v>
      </c>
    </row>
    <row r="469" spans="1:10" ht="14.25" customHeight="1">
      <c r="A469" s="44">
        <v>42801</v>
      </c>
      <c r="B469" s="48" t="s">
        <v>111</v>
      </c>
      <c r="C469" s="48">
        <v>1200</v>
      </c>
      <c r="D469" s="48" t="s">
        <v>9</v>
      </c>
      <c r="E469" s="41">
        <v>751</v>
      </c>
      <c r="F469" s="41">
        <v>735</v>
      </c>
      <c r="G469" s="41">
        <v>0</v>
      </c>
      <c r="H469" s="47">
        <f>IF(D469="BUY",(F469-E469)*C469,(E469-F469)*C469)</f>
        <v>-19200</v>
      </c>
      <c r="I469" s="42">
        <v>0</v>
      </c>
      <c r="J469" s="1">
        <f t="shared" si="36"/>
        <v>-19200</v>
      </c>
    </row>
    <row r="470" spans="1:10" ht="14.25" customHeight="1">
      <c r="A470" s="44">
        <v>42800</v>
      </c>
      <c r="B470" s="48" t="s">
        <v>122</v>
      </c>
      <c r="C470" s="48">
        <v>7000</v>
      </c>
      <c r="D470" s="48" t="s">
        <v>9</v>
      </c>
      <c r="E470" s="41">
        <v>201.2</v>
      </c>
      <c r="F470" s="41">
        <v>202.35</v>
      </c>
      <c r="G470" s="41">
        <v>0</v>
      </c>
      <c r="H470" s="42">
        <f t="shared" si="34"/>
        <v>8050.00000000004</v>
      </c>
      <c r="I470" s="42">
        <v>0</v>
      </c>
      <c r="J470" s="1">
        <f t="shared" si="36"/>
        <v>8050.00000000004</v>
      </c>
    </row>
    <row r="471" spans="1:10" ht="14.25" customHeight="1">
      <c r="A471" s="44">
        <v>42800</v>
      </c>
      <c r="B471" s="48" t="s">
        <v>73</v>
      </c>
      <c r="C471" s="48">
        <v>6000</v>
      </c>
      <c r="D471" s="48" t="s">
        <v>9</v>
      </c>
      <c r="E471" s="41">
        <v>329.6</v>
      </c>
      <c r="F471" s="41">
        <v>330.9</v>
      </c>
      <c r="G471" s="41">
        <v>0</v>
      </c>
      <c r="H471" s="42">
        <f t="shared" si="34"/>
        <v>7799.9999999997272</v>
      </c>
      <c r="I471" s="42">
        <v>0</v>
      </c>
      <c r="J471" s="1">
        <f t="shared" si="36"/>
        <v>7799.9999999997272</v>
      </c>
    </row>
    <row r="472" spans="1:10" ht="14.25" customHeight="1">
      <c r="A472" s="44">
        <v>42800</v>
      </c>
      <c r="B472" s="48" t="s">
        <v>326</v>
      </c>
      <c r="C472" s="48">
        <v>24000</v>
      </c>
      <c r="D472" s="48" t="s">
        <v>9</v>
      </c>
      <c r="E472" s="41">
        <v>62.85</v>
      </c>
      <c r="F472" s="41">
        <v>62.85</v>
      </c>
      <c r="G472" s="41">
        <v>0</v>
      </c>
      <c r="H472" s="42">
        <f t="shared" si="34"/>
        <v>0</v>
      </c>
      <c r="I472" s="42">
        <v>0</v>
      </c>
      <c r="J472" s="1">
        <f t="shared" si="36"/>
        <v>0</v>
      </c>
    </row>
    <row r="473" spans="1:10" ht="14.25" customHeight="1">
      <c r="A473" s="30">
        <v>42797</v>
      </c>
      <c r="B473" s="35" t="s">
        <v>267</v>
      </c>
      <c r="C473" s="35">
        <v>1000</v>
      </c>
      <c r="D473" s="35" t="s">
        <v>130</v>
      </c>
      <c r="E473" s="33">
        <v>784.5</v>
      </c>
      <c r="F473" s="33">
        <v>786</v>
      </c>
      <c r="G473" s="33">
        <v>788</v>
      </c>
      <c r="H473" s="33">
        <f t="shared" ref="H473:H529" si="37">(IF(D473="SHORT", E473-F473, F473-E473)*C473)</f>
        <v>1500</v>
      </c>
      <c r="I473" s="33">
        <f>(IF(D473="SHORT",IF(G473="-","0",F473-G473),IF(D473="LONG",IF(G473="-","0",G473-F473)))*C473)</f>
        <v>2000</v>
      </c>
      <c r="J473" s="1">
        <f t="shared" si="36"/>
        <v>3500</v>
      </c>
    </row>
    <row r="474" spans="1:10" ht="14.25" customHeight="1">
      <c r="A474" s="30">
        <v>42797</v>
      </c>
      <c r="B474" s="35" t="s">
        <v>19</v>
      </c>
      <c r="C474" s="35">
        <v>2000</v>
      </c>
      <c r="D474" s="35" t="s">
        <v>130</v>
      </c>
      <c r="E474" s="33">
        <v>719</v>
      </c>
      <c r="F474" s="33">
        <v>719.75</v>
      </c>
      <c r="G474" s="33">
        <v>720.75</v>
      </c>
      <c r="H474" s="33">
        <f t="shared" si="37"/>
        <v>1500</v>
      </c>
      <c r="I474" s="33">
        <f>(IF(D474="SHORT",IF(G474="-","0",F474-G474),IF(D474="LONG",IF(G474="-","0",G474-F474)))*C474)</f>
        <v>2000</v>
      </c>
      <c r="J474" s="1">
        <f t="shared" si="36"/>
        <v>3500</v>
      </c>
    </row>
    <row r="475" spans="1:10" ht="14.25" customHeight="1">
      <c r="A475" s="30">
        <v>42797</v>
      </c>
      <c r="B475" s="35" t="s">
        <v>119</v>
      </c>
      <c r="C475" s="35">
        <v>3500</v>
      </c>
      <c r="D475" s="35" t="s">
        <v>130</v>
      </c>
      <c r="E475" s="33">
        <v>268.5</v>
      </c>
      <c r="F475" s="33">
        <v>269</v>
      </c>
      <c r="G475" s="33">
        <v>269.39999999999998</v>
      </c>
      <c r="H475" s="33">
        <f t="shared" si="37"/>
        <v>1750</v>
      </c>
      <c r="I475" s="33">
        <f>(IF(D475="SHORT",IF(G475="-","0",F475-G475),IF(D475="LONG",IF(G475="-","0",G475-F475)))*C475)</f>
        <v>1399.9999999999204</v>
      </c>
      <c r="J475" s="1">
        <f t="shared" si="36"/>
        <v>3149.9999999999204</v>
      </c>
    </row>
    <row r="476" spans="1:10" ht="14.25" customHeight="1">
      <c r="A476" s="30">
        <v>42796</v>
      </c>
      <c r="B476" s="35" t="s">
        <v>119</v>
      </c>
      <c r="C476" s="35">
        <v>3500</v>
      </c>
      <c r="D476" s="35" t="s">
        <v>130</v>
      </c>
      <c r="E476" s="33">
        <v>272</v>
      </c>
      <c r="F476" s="33">
        <v>272.5</v>
      </c>
      <c r="G476" s="33">
        <v>273.3</v>
      </c>
      <c r="H476" s="33">
        <f t="shared" si="37"/>
        <v>1750</v>
      </c>
      <c r="I476" s="33">
        <f>(IF(D476="SHORT",IF(G476="-","0",F476-G476),IF(D476="LONG",IF(G476="-","0",G476-F476)))*C476)</f>
        <v>2800.00000000004</v>
      </c>
      <c r="J476" s="1">
        <f t="shared" si="36"/>
        <v>4550.00000000004</v>
      </c>
    </row>
    <row r="477" spans="1:10" ht="14.25" customHeight="1">
      <c r="A477" s="30">
        <v>42796</v>
      </c>
      <c r="B477" s="35" t="s">
        <v>268</v>
      </c>
      <c r="C477" s="35">
        <v>200</v>
      </c>
      <c r="D477" s="35" t="s">
        <v>130</v>
      </c>
      <c r="E477" s="33">
        <v>3830</v>
      </c>
      <c r="F477" s="33">
        <v>3837</v>
      </c>
      <c r="G477" s="33">
        <v>3846</v>
      </c>
      <c r="H477" s="33">
        <f t="shared" si="37"/>
        <v>1400</v>
      </c>
      <c r="I477" s="33">
        <f>(IF(D477="SHORT",IF(G477="-","0",F477-G477),IF(D477="LONG",IF(G477="-","0",G477-F477)))*C477)</f>
        <v>1800</v>
      </c>
      <c r="J477" s="1">
        <f t="shared" si="36"/>
        <v>3200</v>
      </c>
    </row>
    <row r="478" spans="1:10" ht="14.25" customHeight="1">
      <c r="A478" s="30">
        <v>42795</v>
      </c>
      <c r="B478" s="35" t="s">
        <v>180</v>
      </c>
      <c r="C478" s="35">
        <v>600</v>
      </c>
      <c r="D478" s="35" t="s">
        <v>130</v>
      </c>
      <c r="E478" s="33">
        <v>1131.7</v>
      </c>
      <c r="F478" s="33">
        <v>1131.7</v>
      </c>
      <c r="G478" s="33">
        <v>0</v>
      </c>
      <c r="H478" s="33">
        <f t="shared" si="37"/>
        <v>0</v>
      </c>
      <c r="I478" s="33">
        <v>0</v>
      </c>
      <c r="J478" s="1">
        <f t="shared" si="36"/>
        <v>0</v>
      </c>
    </row>
    <row r="479" spans="1:10" ht="14.25" customHeight="1">
      <c r="A479" s="30">
        <v>42795</v>
      </c>
      <c r="B479" s="35" t="s">
        <v>73</v>
      </c>
      <c r="C479" s="35">
        <v>3000</v>
      </c>
      <c r="D479" s="35" t="s">
        <v>130</v>
      </c>
      <c r="E479" s="33">
        <v>336.75</v>
      </c>
      <c r="F479" s="33">
        <v>337.4</v>
      </c>
      <c r="G479" s="33">
        <v>338.25</v>
      </c>
      <c r="H479" s="33">
        <f t="shared" si="37"/>
        <v>1949.9999999999318</v>
      </c>
      <c r="I479" s="33">
        <f t="shared" ref="I479:I493" si="38">(IF(D479="SHORT",IF(G479="-","0",F479-G479),IF(D479="LONG",IF(G479="-","0",G479-F479)))*C479)</f>
        <v>2550.0000000000682</v>
      </c>
      <c r="J479" s="1">
        <f t="shared" si="36"/>
        <v>4500</v>
      </c>
    </row>
    <row r="480" spans="1:10" ht="14.25" customHeight="1">
      <c r="A480" s="30">
        <v>42795</v>
      </c>
      <c r="B480" s="35" t="s">
        <v>269</v>
      </c>
      <c r="C480" s="35">
        <v>1300</v>
      </c>
      <c r="D480" s="35" t="s">
        <v>130</v>
      </c>
      <c r="E480" s="33">
        <v>575.5</v>
      </c>
      <c r="F480" s="33">
        <v>576.79999999999995</v>
      </c>
      <c r="G480" s="33">
        <v>578.25</v>
      </c>
      <c r="H480" s="33">
        <f t="shared" si="37"/>
        <v>1689.9999999999409</v>
      </c>
      <c r="I480" s="33">
        <f t="shared" si="38"/>
        <v>1885.0000000000591</v>
      </c>
      <c r="J480" s="1">
        <f t="shared" si="36"/>
        <v>3575</v>
      </c>
    </row>
    <row r="481" spans="1:10" ht="14.25" customHeight="1">
      <c r="A481" s="30">
        <v>42794</v>
      </c>
      <c r="B481" s="35" t="s">
        <v>119</v>
      </c>
      <c r="C481" s="35">
        <v>3500</v>
      </c>
      <c r="D481" s="35" t="s">
        <v>130</v>
      </c>
      <c r="E481" s="35">
        <v>260</v>
      </c>
      <c r="F481" s="33">
        <v>260.5</v>
      </c>
      <c r="G481" s="33">
        <v>261.2</v>
      </c>
      <c r="H481" s="33">
        <f t="shared" si="37"/>
        <v>1750</v>
      </c>
      <c r="I481" s="33">
        <f t="shared" si="38"/>
        <v>2449.99999999996</v>
      </c>
      <c r="J481" s="1">
        <f t="shared" si="36"/>
        <v>4199.99999999996</v>
      </c>
    </row>
    <row r="482" spans="1:10" ht="14.25" customHeight="1">
      <c r="A482" s="30">
        <v>42794</v>
      </c>
      <c r="B482" s="35" t="s">
        <v>80</v>
      </c>
      <c r="C482" s="35">
        <v>1200</v>
      </c>
      <c r="D482" s="35" t="s">
        <v>130</v>
      </c>
      <c r="E482" s="35">
        <v>545</v>
      </c>
      <c r="F482" s="33">
        <v>546.29999999999995</v>
      </c>
      <c r="G482" s="33">
        <v>548.29999999999995</v>
      </c>
      <c r="H482" s="33">
        <f t="shared" si="37"/>
        <v>1559.9999999999454</v>
      </c>
      <c r="I482" s="33">
        <f t="shared" si="38"/>
        <v>2400</v>
      </c>
      <c r="J482" s="1">
        <f t="shared" si="36"/>
        <v>3959.9999999999454</v>
      </c>
    </row>
    <row r="483" spans="1:10" ht="14.25" customHeight="1">
      <c r="A483" s="30">
        <v>42794</v>
      </c>
      <c r="B483" s="35" t="s">
        <v>270</v>
      </c>
      <c r="C483" s="35">
        <v>1500</v>
      </c>
      <c r="D483" s="35" t="s">
        <v>130</v>
      </c>
      <c r="E483" s="35">
        <v>538</v>
      </c>
      <c r="F483" s="33">
        <v>539</v>
      </c>
      <c r="G483" s="33">
        <v>540.5</v>
      </c>
      <c r="H483" s="33">
        <f t="shared" si="37"/>
        <v>1500</v>
      </c>
      <c r="I483" s="33">
        <f t="shared" si="38"/>
        <v>2250</v>
      </c>
      <c r="J483" s="1">
        <f t="shared" si="36"/>
        <v>3750</v>
      </c>
    </row>
    <row r="484" spans="1:10" ht="14.25" customHeight="1">
      <c r="A484" s="30">
        <v>42793</v>
      </c>
      <c r="B484" s="35" t="s">
        <v>19</v>
      </c>
      <c r="C484" s="35">
        <v>2000</v>
      </c>
      <c r="D484" s="35" t="s">
        <v>130</v>
      </c>
      <c r="E484" s="33">
        <v>715</v>
      </c>
      <c r="F484" s="33">
        <v>716.5</v>
      </c>
      <c r="G484" s="33">
        <v>717.5</v>
      </c>
      <c r="H484" s="33">
        <f t="shared" si="37"/>
        <v>3000</v>
      </c>
      <c r="I484" s="33">
        <f t="shared" si="38"/>
        <v>2000</v>
      </c>
      <c r="J484" s="1">
        <f t="shared" si="36"/>
        <v>5000</v>
      </c>
    </row>
    <row r="485" spans="1:10" ht="14.25" customHeight="1">
      <c r="A485" s="30">
        <v>42793</v>
      </c>
      <c r="B485" s="35" t="s">
        <v>87</v>
      </c>
      <c r="C485" s="35">
        <v>600</v>
      </c>
      <c r="D485" s="35" t="s">
        <v>130</v>
      </c>
      <c r="E485" s="33">
        <v>1338</v>
      </c>
      <c r="F485" s="33">
        <v>1340.5</v>
      </c>
      <c r="G485" s="33">
        <v>1344</v>
      </c>
      <c r="H485" s="33">
        <f t="shared" si="37"/>
        <v>1500</v>
      </c>
      <c r="I485" s="33">
        <f t="shared" si="38"/>
        <v>2100</v>
      </c>
      <c r="J485" s="1">
        <f t="shared" si="36"/>
        <v>3600</v>
      </c>
    </row>
    <row r="486" spans="1:10" ht="14.25" customHeight="1">
      <c r="A486" s="30">
        <v>42793</v>
      </c>
      <c r="B486" s="35" t="s">
        <v>51</v>
      </c>
      <c r="C486" s="35">
        <v>700</v>
      </c>
      <c r="D486" s="35" t="s">
        <v>130</v>
      </c>
      <c r="E486" s="33">
        <v>1181</v>
      </c>
      <c r="F486" s="33">
        <v>1183.5</v>
      </c>
      <c r="G486" s="33">
        <v>1186.2</v>
      </c>
      <c r="H486" s="33">
        <f t="shared" si="37"/>
        <v>1750</v>
      </c>
      <c r="I486" s="33">
        <f t="shared" si="38"/>
        <v>1890.0000000000318</v>
      </c>
      <c r="J486" s="1">
        <f t="shared" si="36"/>
        <v>3640.0000000000318</v>
      </c>
    </row>
    <row r="487" spans="1:10" ht="14.25" customHeight="1">
      <c r="A487" s="30">
        <v>42789</v>
      </c>
      <c r="B487" s="35" t="s">
        <v>33</v>
      </c>
      <c r="C487" s="35">
        <v>7000</v>
      </c>
      <c r="D487" s="35" t="s">
        <v>130</v>
      </c>
      <c r="E487" s="33">
        <v>121.4</v>
      </c>
      <c r="F487" s="33">
        <v>121.8</v>
      </c>
      <c r="G487" s="33">
        <v>122.6</v>
      </c>
      <c r="H487" s="33">
        <f t="shared" si="37"/>
        <v>2799.9999999999404</v>
      </c>
      <c r="I487" s="33">
        <f t="shared" si="38"/>
        <v>5599.99999999998</v>
      </c>
      <c r="J487" s="1">
        <f t="shared" si="36"/>
        <v>8399.99999999992</v>
      </c>
    </row>
    <row r="488" spans="1:10" ht="14.25" customHeight="1">
      <c r="A488" s="30">
        <v>42789</v>
      </c>
      <c r="B488" s="35" t="s">
        <v>119</v>
      </c>
      <c r="C488" s="35">
        <v>3500</v>
      </c>
      <c r="D488" s="35" t="s">
        <v>130</v>
      </c>
      <c r="E488" s="33">
        <v>264</v>
      </c>
      <c r="F488" s="33">
        <v>264.5</v>
      </c>
      <c r="G488" s="33">
        <v>265.3</v>
      </c>
      <c r="H488" s="33">
        <f t="shared" si="37"/>
        <v>1750</v>
      </c>
      <c r="I488" s="33">
        <f t="shared" si="38"/>
        <v>2800.00000000004</v>
      </c>
      <c r="J488" s="1">
        <f t="shared" si="36"/>
        <v>4550.00000000004</v>
      </c>
    </row>
    <row r="489" spans="1:10" ht="14.25" customHeight="1">
      <c r="A489" s="30">
        <v>42789</v>
      </c>
      <c r="B489" s="35" t="s">
        <v>73</v>
      </c>
      <c r="C489" s="35">
        <v>3000</v>
      </c>
      <c r="D489" s="35" t="s">
        <v>130</v>
      </c>
      <c r="E489" s="33">
        <v>327</v>
      </c>
      <c r="F489" s="33">
        <v>327.60000000000002</v>
      </c>
      <c r="G489" s="33">
        <v>328.6</v>
      </c>
      <c r="H489" s="33">
        <f t="shared" si="37"/>
        <v>1800.0000000000682</v>
      </c>
      <c r="I489" s="33">
        <f t="shared" si="38"/>
        <v>3000</v>
      </c>
      <c r="J489" s="1">
        <f t="shared" si="36"/>
        <v>4800.0000000000682</v>
      </c>
    </row>
    <row r="490" spans="1:10" ht="14.25" customHeight="1">
      <c r="A490" s="30">
        <v>42789</v>
      </c>
      <c r="B490" s="35" t="s">
        <v>271</v>
      </c>
      <c r="C490" s="35">
        <v>1000</v>
      </c>
      <c r="D490" s="35" t="s">
        <v>130</v>
      </c>
      <c r="E490" s="33">
        <v>878</v>
      </c>
      <c r="F490" s="33">
        <v>879.5</v>
      </c>
      <c r="G490" s="33">
        <v>881.5</v>
      </c>
      <c r="H490" s="33">
        <f t="shared" si="37"/>
        <v>1500</v>
      </c>
      <c r="I490" s="33">
        <f t="shared" si="38"/>
        <v>2000</v>
      </c>
      <c r="J490" s="1">
        <f t="shared" si="36"/>
        <v>3500</v>
      </c>
    </row>
    <row r="491" spans="1:10" ht="14.25" customHeight="1">
      <c r="A491" s="30">
        <v>42789</v>
      </c>
      <c r="B491" s="35" t="s">
        <v>78</v>
      </c>
      <c r="C491" s="35">
        <v>600</v>
      </c>
      <c r="D491" s="35" t="s">
        <v>130</v>
      </c>
      <c r="E491" s="33">
        <v>1089</v>
      </c>
      <c r="F491" s="33">
        <v>1091.5</v>
      </c>
      <c r="G491" s="33">
        <v>1095</v>
      </c>
      <c r="H491" s="33">
        <f t="shared" si="37"/>
        <v>1500</v>
      </c>
      <c r="I491" s="33">
        <f t="shared" si="38"/>
        <v>2100</v>
      </c>
      <c r="J491" s="1">
        <f t="shared" si="36"/>
        <v>3600</v>
      </c>
    </row>
    <row r="492" spans="1:10" ht="14.25" customHeight="1">
      <c r="A492" s="30">
        <v>42789</v>
      </c>
      <c r="B492" s="35" t="s">
        <v>270</v>
      </c>
      <c r="C492" s="35">
        <v>1500</v>
      </c>
      <c r="D492" s="35" t="s">
        <v>130</v>
      </c>
      <c r="E492" s="33">
        <v>522</v>
      </c>
      <c r="F492" s="33">
        <v>523</v>
      </c>
      <c r="G492" s="33">
        <v>524.5</v>
      </c>
      <c r="H492" s="33">
        <f t="shared" si="37"/>
        <v>1500</v>
      </c>
      <c r="I492" s="33">
        <f t="shared" si="38"/>
        <v>2250</v>
      </c>
      <c r="J492" s="1">
        <f t="shared" si="36"/>
        <v>3750</v>
      </c>
    </row>
    <row r="493" spans="1:10" ht="14.25" customHeight="1">
      <c r="A493" s="30">
        <v>42789</v>
      </c>
      <c r="B493" s="35" t="s">
        <v>35</v>
      </c>
      <c r="C493" s="35">
        <v>700</v>
      </c>
      <c r="D493" s="35" t="s">
        <v>130</v>
      </c>
      <c r="E493" s="33">
        <v>1450</v>
      </c>
      <c r="F493" s="33">
        <v>1452.5</v>
      </c>
      <c r="G493" s="33">
        <v>1454.7</v>
      </c>
      <c r="H493" s="33">
        <f t="shared" si="37"/>
        <v>1750</v>
      </c>
      <c r="I493" s="33">
        <f t="shared" si="38"/>
        <v>1540.0000000000318</v>
      </c>
      <c r="J493" s="1">
        <f t="shared" si="36"/>
        <v>3290.0000000000318</v>
      </c>
    </row>
    <row r="494" spans="1:10" ht="14.25" customHeight="1">
      <c r="A494" s="30">
        <v>42789</v>
      </c>
      <c r="B494" s="35" t="s">
        <v>272</v>
      </c>
      <c r="C494" s="35">
        <v>1700</v>
      </c>
      <c r="D494" s="35" t="s">
        <v>130</v>
      </c>
      <c r="E494" s="33">
        <v>389</v>
      </c>
      <c r="F494" s="33">
        <v>389.5</v>
      </c>
      <c r="G494" s="33">
        <v>0</v>
      </c>
      <c r="H494" s="33">
        <f t="shared" si="37"/>
        <v>850</v>
      </c>
      <c r="I494" s="33">
        <v>0</v>
      </c>
      <c r="J494" s="1">
        <f t="shared" si="36"/>
        <v>850</v>
      </c>
    </row>
    <row r="495" spans="1:10" ht="14.25" customHeight="1">
      <c r="A495" s="30">
        <v>42788</v>
      </c>
      <c r="B495" s="35" t="s">
        <v>33</v>
      </c>
      <c r="C495" s="35">
        <v>7000</v>
      </c>
      <c r="D495" s="35" t="s">
        <v>130</v>
      </c>
      <c r="E495" s="33">
        <v>109</v>
      </c>
      <c r="F495" s="33">
        <v>109.4</v>
      </c>
      <c r="G495" s="33">
        <v>110.1</v>
      </c>
      <c r="H495" s="33">
        <f t="shared" si="37"/>
        <v>2800.00000000004</v>
      </c>
      <c r="I495" s="33">
        <f>(IF(D495="SHORT",IF(G495="-","0",F495-G495),IF(D495="LONG",IF(G495="-","0",G495-F495)))*C495)</f>
        <v>4899.99999999992</v>
      </c>
      <c r="J495" s="1">
        <f t="shared" si="36"/>
        <v>7699.99999999996</v>
      </c>
    </row>
    <row r="496" spans="1:10" ht="14.25" customHeight="1">
      <c r="A496" s="30">
        <v>42788</v>
      </c>
      <c r="B496" s="35" t="s">
        <v>273</v>
      </c>
      <c r="C496" s="35">
        <v>7375</v>
      </c>
      <c r="D496" s="35" t="s">
        <v>130</v>
      </c>
      <c r="E496" s="33">
        <v>126</v>
      </c>
      <c r="F496" s="33">
        <v>126.4</v>
      </c>
      <c r="G496" s="33">
        <v>127.1</v>
      </c>
      <c r="H496" s="33">
        <f t="shared" si="37"/>
        <v>2950.0000000000418</v>
      </c>
      <c r="I496" s="33">
        <f>(IF(D496="SHORT",IF(G496="-","0",F496-G496),IF(D496="LONG",IF(G496="-","0",G496-F496)))*C496)</f>
        <v>5162.4999999999163</v>
      </c>
      <c r="J496" s="1">
        <f t="shared" si="36"/>
        <v>8112.4999999999582</v>
      </c>
    </row>
    <row r="497" spans="1:10" ht="14.25" customHeight="1">
      <c r="A497" s="30">
        <v>42788</v>
      </c>
      <c r="B497" s="35" t="s">
        <v>85</v>
      </c>
      <c r="C497" s="35">
        <v>3000</v>
      </c>
      <c r="D497" s="35" t="s">
        <v>130</v>
      </c>
      <c r="E497" s="33">
        <v>272.89999999999998</v>
      </c>
      <c r="F497" s="33">
        <v>273.5</v>
      </c>
      <c r="G497" s="33">
        <v>274.25</v>
      </c>
      <c r="H497" s="33">
        <f t="shared" si="37"/>
        <v>1800.0000000000682</v>
      </c>
      <c r="I497" s="33">
        <f>(IF(D497="SHORT",IF(G497="-","0",F497-G497),IF(D497="LONG",IF(G497="-","0",G497-F497)))*C497)</f>
        <v>2250</v>
      </c>
      <c r="J497" s="1">
        <f t="shared" si="36"/>
        <v>4050.0000000000682</v>
      </c>
    </row>
    <row r="498" spans="1:10" ht="14.25" customHeight="1">
      <c r="A498" s="30">
        <v>42788</v>
      </c>
      <c r="B498" s="35" t="s">
        <v>270</v>
      </c>
      <c r="C498" s="35">
        <v>1500</v>
      </c>
      <c r="D498" s="35" t="s">
        <v>130</v>
      </c>
      <c r="E498" s="33">
        <v>538</v>
      </c>
      <c r="F498" s="33">
        <v>522.85</v>
      </c>
      <c r="G498" s="33">
        <v>0</v>
      </c>
      <c r="H498" s="33">
        <f t="shared" si="37"/>
        <v>-22724.999999999967</v>
      </c>
      <c r="I498" s="33">
        <v>0</v>
      </c>
      <c r="J498" s="1">
        <f t="shared" si="36"/>
        <v>-22724.999999999967</v>
      </c>
    </row>
    <row r="499" spans="1:10" ht="14.25" customHeight="1">
      <c r="A499" s="30">
        <v>42788</v>
      </c>
      <c r="B499" s="35" t="s">
        <v>274</v>
      </c>
      <c r="C499" s="35">
        <v>400</v>
      </c>
      <c r="D499" s="35" t="s">
        <v>130</v>
      </c>
      <c r="E499" s="33">
        <v>1717</v>
      </c>
      <c r="F499" s="33">
        <v>1721</v>
      </c>
      <c r="G499" s="33">
        <v>1726</v>
      </c>
      <c r="H499" s="33">
        <f t="shared" si="37"/>
        <v>1600</v>
      </c>
      <c r="I499" s="33">
        <f t="shared" ref="I499:I507" si="39">(IF(D499="SHORT",IF(G499="-","0",F499-G499),IF(D499="LONG",IF(G499="-","0",G499-F499)))*C499)</f>
        <v>2000</v>
      </c>
      <c r="J499" s="1">
        <f t="shared" si="36"/>
        <v>3600</v>
      </c>
    </row>
    <row r="500" spans="1:10" ht="14.25" customHeight="1">
      <c r="A500" s="30">
        <v>42787</v>
      </c>
      <c r="B500" s="35" t="s">
        <v>275</v>
      </c>
      <c r="C500" s="35">
        <v>1500</v>
      </c>
      <c r="D500" s="35" t="s">
        <v>130</v>
      </c>
      <c r="E500" s="33">
        <v>441</v>
      </c>
      <c r="F500" s="33">
        <v>443</v>
      </c>
      <c r="G500" s="33">
        <v>445</v>
      </c>
      <c r="H500" s="33">
        <f t="shared" si="37"/>
        <v>3000</v>
      </c>
      <c r="I500" s="33">
        <f t="shared" si="39"/>
        <v>3000</v>
      </c>
      <c r="J500" s="1">
        <f t="shared" si="36"/>
        <v>6000</v>
      </c>
    </row>
    <row r="501" spans="1:10" ht="14.25" customHeight="1">
      <c r="A501" s="30">
        <v>42787</v>
      </c>
      <c r="B501" s="35" t="s">
        <v>102</v>
      </c>
      <c r="C501" s="35">
        <v>1100</v>
      </c>
      <c r="D501" s="35" t="s">
        <v>143</v>
      </c>
      <c r="E501" s="33">
        <v>857</v>
      </c>
      <c r="F501" s="33">
        <v>855.5</v>
      </c>
      <c r="G501" s="33">
        <v>853.8</v>
      </c>
      <c r="H501" s="33">
        <f t="shared" si="37"/>
        <v>1650</v>
      </c>
      <c r="I501" s="33">
        <f t="shared" si="39"/>
        <v>1870.00000000005</v>
      </c>
      <c r="J501" s="1">
        <f t="shared" si="36"/>
        <v>3520.00000000005</v>
      </c>
    </row>
    <row r="502" spans="1:10" ht="14.25" customHeight="1">
      <c r="A502" s="30">
        <v>42787</v>
      </c>
      <c r="B502" s="35" t="s">
        <v>180</v>
      </c>
      <c r="C502" s="35">
        <v>600</v>
      </c>
      <c r="D502" s="35" t="s">
        <v>130</v>
      </c>
      <c r="E502" s="33">
        <v>1134</v>
      </c>
      <c r="F502" s="33">
        <v>1136</v>
      </c>
      <c r="G502" s="33">
        <v>1139</v>
      </c>
      <c r="H502" s="33">
        <f t="shared" si="37"/>
        <v>1200</v>
      </c>
      <c r="I502" s="33">
        <f t="shared" si="39"/>
        <v>1800</v>
      </c>
      <c r="J502" s="1">
        <f t="shared" si="36"/>
        <v>3000</v>
      </c>
    </row>
    <row r="503" spans="1:10" ht="14.25" customHeight="1">
      <c r="A503" s="30">
        <v>42787</v>
      </c>
      <c r="B503" s="35" t="s">
        <v>276</v>
      </c>
      <c r="C503" s="35">
        <v>1000</v>
      </c>
      <c r="D503" s="35" t="s">
        <v>130</v>
      </c>
      <c r="E503" s="33">
        <v>708</v>
      </c>
      <c r="F503" s="33">
        <v>709</v>
      </c>
      <c r="G503" s="33">
        <v>711</v>
      </c>
      <c r="H503" s="33">
        <f t="shared" si="37"/>
        <v>1000</v>
      </c>
      <c r="I503" s="33">
        <f t="shared" si="39"/>
        <v>2000</v>
      </c>
      <c r="J503" s="1">
        <f t="shared" si="36"/>
        <v>3000</v>
      </c>
    </row>
    <row r="504" spans="1:10" ht="14.25" customHeight="1">
      <c r="A504" s="30">
        <v>42786</v>
      </c>
      <c r="B504" s="35" t="s">
        <v>277</v>
      </c>
      <c r="C504" s="35">
        <v>500</v>
      </c>
      <c r="D504" s="35" t="s">
        <v>130</v>
      </c>
      <c r="E504" s="33">
        <v>1009.5</v>
      </c>
      <c r="F504" s="33">
        <v>1012</v>
      </c>
      <c r="G504" s="33">
        <v>1014</v>
      </c>
      <c r="H504" s="33">
        <f t="shared" si="37"/>
        <v>1250</v>
      </c>
      <c r="I504" s="33">
        <f t="shared" si="39"/>
        <v>1000</v>
      </c>
      <c r="J504" s="1">
        <f t="shared" si="36"/>
        <v>2250</v>
      </c>
    </row>
    <row r="505" spans="1:10" ht="14.25" customHeight="1">
      <c r="A505" s="30">
        <v>42786</v>
      </c>
      <c r="B505" s="35" t="s">
        <v>187</v>
      </c>
      <c r="C505" s="35">
        <v>3500</v>
      </c>
      <c r="D505" s="35" t="s">
        <v>143</v>
      </c>
      <c r="E505" s="33">
        <v>293</v>
      </c>
      <c r="F505" s="33">
        <v>292.35000000000002</v>
      </c>
      <c r="G505" s="33">
        <v>291</v>
      </c>
      <c r="H505" s="33">
        <f>(IF(D505="SHORT", E505-F505, F505-E505)*C505)</f>
        <v>2274.9999999999204</v>
      </c>
      <c r="I505" s="33">
        <f t="shared" si="39"/>
        <v>4725.00000000008</v>
      </c>
      <c r="J505" s="1">
        <f t="shared" si="36"/>
        <v>7000</v>
      </c>
    </row>
    <row r="506" spans="1:10" ht="14.25" customHeight="1">
      <c r="A506" s="30">
        <v>42786</v>
      </c>
      <c r="B506" s="35" t="s">
        <v>119</v>
      </c>
      <c r="C506" s="35">
        <v>3500</v>
      </c>
      <c r="D506" s="35" t="s">
        <v>143</v>
      </c>
      <c r="E506" s="33">
        <v>268</v>
      </c>
      <c r="F506" s="33">
        <v>267.5</v>
      </c>
      <c r="G506" s="33">
        <v>266.85000000000002</v>
      </c>
      <c r="H506" s="33">
        <f t="shared" si="37"/>
        <v>1750</v>
      </c>
      <c r="I506" s="33">
        <f t="shared" si="39"/>
        <v>2274.9999999999204</v>
      </c>
      <c r="J506" s="1">
        <f t="shared" si="36"/>
        <v>4024.9999999999204</v>
      </c>
    </row>
    <row r="507" spans="1:10" ht="14.25" customHeight="1">
      <c r="A507" s="30">
        <v>42786</v>
      </c>
      <c r="B507" s="35" t="s">
        <v>278</v>
      </c>
      <c r="C507" s="35">
        <v>700</v>
      </c>
      <c r="D507" s="35" t="s">
        <v>130</v>
      </c>
      <c r="E507" s="33">
        <v>673.5</v>
      </c>
      <c r="F507" s="33">
        <v>675.5</v>
      </c>
      <c r="G507" s="33">
        <v>678</v>
      </c>
      <c r="H507" s="33">
        <f t="shared" si="37"/>
        <v>1400</v>
      </c>
      <c r="I507" s="33">
        <f t="shared" si="39"/>
        <v>1750</v>
      </c>
      <c r="J507" s="1">
        <f t="shared" si="36"/>
        <v>3150</v>
      </c>
    </row>
    <row r="508" spans="1:10" ht="14.25" customHeight="1">
      <c r="A508" s="30">
        <v>42786</v>
      </c>
      <c r="B508" s="35" t="s">
        <v>279</v>
      </c>
      <c r="C508" s="35">
        <v>1100</v>
      </c>
      <c r="D508" s="35" t="s">
        <v>130</v>
      </c>
      <c r="E508" s="33">
        <v>936</v>
      </c>
      <c r="F508" s="33">
        <v>937.25</v>
      </c>
      <c r="G508" s="33">
        <v>0</v>
      </c>
      <c r="H508" s="33">
        <f t="shared" si="37"/>
        <v>1375</v>
      </c>
      <c r="I508" s="33">
        <v>0</v>
      </c>
      <c r="J508" s="1">
        <f t="shared" si="36"/>
        <v>1375</v>
      </c>
    </row>
    <row r="509" spans="1:10" ht="14.25" customHeight="1">
      <c r="A509" s="30">
        <v>42783</v>
      </c>
      <c r="B509" s="35" t="s">
        <v>87</v>
      </c>
      <c r="C509" s="35">
        <v>600</v>
      </c>
      <c r="D509" s="35" t="s">
        <v>130</v>
      </c>
      <c r="E509" s="33">
        <v>1291</v>
      </c>
      <c r="F509" s="33">
        <v>1293.5</v>
      </c>
      <c r="G509" s="33">
        <v>1297</v>
      </c>
      <c r="H509" s="33">
        <f t="shared" si="37"/>
        <v>1500</v>
      </c>
      <c r="I509" s="33">
        <f>(IF(D509="SHORT",IF(G509="-","0",F509-G509),IF(D509="LONG",IF(G509="-","0",G509-F509)))*C509)</f>
        <v>2100</v>
      </c>
      <c r="J509" s="1">
        <f t="shared" si="36"/>
        <v>3600</v>
      </c>
    </row>
    <row r="510" spans="1:10" ht="14.25" customHeight="1">
      <c r="A510" s="30">
        <v>42783</v>
      </c>
      <c r="B510" s="35" t="s">
        <v>263</v>
      </c>
      <c r="C510" s="35">
        <v>1100</v>
      </c>
      <c r="D510" s="35" t="s">
        <v>143</v>
      </c>
      <c r="E510" s="33">
        <v>1039</v>
      </c>
      <c r="F510" s="33">
        <v>1037.5</v>
      </c>
      <c r="G510" s="33">
        <v>1035</v>
      </c>
      <c r="H510" s="33">
        <f t="shared" si="37"/>
        <v>1650</v>
      </c>
      <c r="I510" s="33">
        <f>(IF(D510="SHORT",IF(G510="-","0",F510-G510),IF(D510="LONG",IF(G510="-","0",G510-F510)))*C510)</f>
        <v>2750</v>
      </c>
      <c r="J510" s="1">
        <f t="shared" si="36"/>
        <v>4400</v>
      </c>
    </row>
    <row r="511" spans="1:10" ht="14.25" customHeight="1">
      <c r="A511" s="30">
        <v>42783</v>
      </c>
      <c r="B511" s="35" t="s">
        <v>180</v>
      </c>
      <c r="C511" s="35">
        <v>600</v>
      </c>
      <c r="D511" s="35" t="s">
        <v>130</v>
      </c>
      <c r="E511" s="33">
        <v>1112</v>
      </c>
      <c r="F511" s="33">
        <v>1114.5</v>
      </c>
      <c r="G511" s="33">
        <v>1118.5</v>
      </c>
      <c r="H511" s="33">
        <f t="shared" si="37"/>
        <v>1500</v>
      </c>
      <c r="I511" s="33">
        <f>(IF(D511="SHORT",IF(G511="-","0",F511-G511),IF(D511="LONG",IF(G511="-","0",G511-F511)))*C511)</f>
        <v>2400</v>
      </c>
      <c r="J511" s="1">
        <f t="shared" si="36"/>
        <v>3900</v>
      </c>
    </row>
    <row r="512" spans="1:10" ht="14.25" customHeight="1">
      <c r="A512" s="30">
        <v>42783</v>
      </c>
      <c r="B512" s="35" t="s">
        <v>119</v>
      </c>
      <c r="C512" s="35">
        <v>3500</v>
      </c>
      <c r="D512" s="35" t="s">
        <v>130</v>
      </c>
      <c r="E512" s="33">
        <v>263.5</v>
      </c>
      <c r="F512" s="33">
        <v>264</v>
      </c>
      <c r="G512" s="33">
        <v>264.8</v>
      </c>
      <c r="H512" s="33">
        <f t="shared" si="37"/>
        <v>1750</v>
      </c>
      <c r="I512" s="33">
        <f>(IF(D512="SHORT",IF(G512="-","0",F512-G512),IF(D512="LONG",IF(G512="-","0",G512-F512)))*C512)</f>
        <v>2800.00000000004</v>
      </c>
      <c r="J512" s="1">
        <f t="shared" si="36"/>
        <v>4550.00000000004</v>
      </c>
    </row>
    <row r="513" spans="1:10" ht="14.25" customHeight="1">
      <c r="A513" s="30">
        <v>42783</v>
      </c>
      <c r="B513" s="35" t="s">
        <v>276</v>
      </c>
      <c r="C513" s="35">
        <v>1000</v>
      </c>
      <c r="D513" s="35" t="s">
        <v>130</v>
      </c>
      <c r="E513" s="33">
        <v>688</v>
      </c>
      <c r="F513" s="33">
        <v>683.2</v>
      </c>
      <c r="G513" s="33">
        <v>0</v>
      </c>
      <c r="H513" s="33">
        <f t="shared" si="37"/>
        <v>-4799.9999999999545</v>
      </c>
      <c r="I513" s="33">
        <v>0</v>
      </c>
      <c r="J513" s="1">
        <f t="shared" si="36"/>
        <v>-4799.9999999999545</v>
      </c>
    </row>
    <row r="514" spans="1:10" ht="14.25" customHeight="1">
      <c r="A514" s="30">
        <v>42782</v>
      </c>
      <c r="B514" s="35" t="s">
        <v>48</v>
      </c>
      <c r="C514" s="35">
        <v>500</v>
      </c>
      <c r="D514" s="35" t="s">
        <v>143</v>
      </c>
      <c r="E514" s="33">
        <v>1523</v>
      </c>
      <c r="F514" s="33">
        <v>1520</v>
      </c>
      <c r="G514" s="33">
        <v>1516</v>
      </c>
      <c r="H514" s="33">
        <f t="shared" si="37"/>
        <v>1500</v>
      </c>
      <c r="I514" s="33">
        <f t="shared" ref="I514:I520" si="40">(IF(D514="SHORT",IF(G514="-","0",F514-G514),IF(D514="LONG",IF(G514="-","0",G514-F514)))*C514)</f>
        <v>2000</v>
      </c>
      <c r="J514" s="1">
        <f t="shared" si="36"/>
        <v>3500</v>
      </c>
    </row>
    <row r="515" spans="1:10" ht="14.25" customHeight="1">
      <c r="A515" s="30">
        <v>42782</v>
      </c>
      <c r="B515" s="35" t="s">
        <v>78</v>
      </c>
      <c r="C515" s="35">
        <v>600</v>
      </c>
      <c r="D515" s="35" t="s">
        <v>130</v>
      </c>
      <c r="E515" s="33">
        <v>1054</v>
      </c>
      <c r="F515" s="33">
        <v>1056.5</v>
      </c>
      <c r="G515" s="33">
        <v>1060</v>
      </c>
      <c r="H515" s="33">
        <f t="shared" si="37"/>
        <v>1500</v>
      </c>
      <c r="I515" s="33">
        <f t="shared" si="40"/>
        <v>2100</v>
      </c>
      <c r="J515" s="1">
        <f t="shared" si="36"/>
        <v>3600</v>
      </c>
    </row>
    <row r="516" spans="1:10" ht="14.25" customHeight="1">
      <c r="A516" s="30">
        <v>42782</v>
      </c>
      <c r="B516" s="35" t="s">
        <v>109</v>
      </c>
      <c r="C516" s="35">
        <v>400</v>
      </c>
      <c r="D516" s="35" t="s">
        <v>143</v>
      </c>
      <c r="E516" s="33">
        <v>1736</v>
      </c>
      <c r="F516" s="33">
        <v>1732</v>
      </c>
      <c r="G516" s="33">
        <v>1727</v>
      </c>
      <c r="H516" s="33">
        <f t="shared" si="37"/>
        <v>1600</v>
      </c>
      <c r="I516" s="33">
        <f t="shared" si="40"/>
        <v>2000</v>
      </c>
      <c r="J516" s="1">
        <f t="shared" si="36"/>
        <v>3600</v>
      </c>
    </row>
    <row r="517" spans="1:10" ht="14.25" customHeight="1">
      <c r="A517" s="30">
        <v>42782</v>
      </c>
      <c r="B517" s="35" t="s">
        <v>280</v>
      </c>
      <c r="C517" s="35">
        <v>1400</v>
      </c>
      <c r="D517" s="35" t="s">
        <v>143</v>
      </c>
      <c r="E517" s="33">
        <v>736</v>
      </c>
      <c r="F517" s="33">
        <v>734.7</v>
      </c>
      <c r="G517" s="33">
        <v>733.25</v>
      </c>
      <c r="H517" s="33">
        <f t="shared" si="37"/>
        <v>1819.9999999999363</v>
      </c>
      <c r="I517" s="33">
        <f t="shared" si="40"/>
        <v>2030.0000000000637</v>
      </c>
      <c r="J517" s="1">
        <f t="shared" si="36"/>
        <v>3850</v>
      </c>
    </row>
    <row r="518" spans="1:10" ht="14.25" customHeight="1">
      <c r="A518" s="30">
        <v>42782</v>
      </c>
      <c r="B518" s="35" t="s">
        <v>281</v>
      </c>
      <c r="C518" s="35">
        <v>600</v>
      </c>
      <c r="D518" s="35" t="s">
        <v>143</v>
      </c>
      <c r="E518" s="33">
        <v>974</v>
      </c>
      <c r="F518" s="33">
        <v>971.5</v>
      </c>
      <c r="G518" s="33">
        <v>968</v>
      </c>
      <c r="H518" s="33">
        <f t="shared" si="37"/>
        <v>1500</v>
      </c>
      <c r="I518" s="33">
        <f t="shared" si="40"/>
        <v>2100</v>
      </c>
      <c r="J518" s="1">
        <f t="shared" si="36"/>
        <v>3600</v>
      </c>
    </row>
    <row r="519" spans="1:10" ht="14.25" customHeight="1">
      <c r="A519" s="30">
        <v>42781</v>
      </c>
      <c r="B519" s="35" t="s">
        <v>267</v>
      </c>
      <c r="C519" s="35">
        <v>1000</v>
      </c>
      <c r="D519" s="35" t="s">
        <v>130</v>
      </c>
      <c r="E519" s="33">
        <v>845</v>
      </c>
      <c r="F519" s="33">
        <v>846.5</v>
      </c>
      <c r="G519" s="33">
        <v>849</v>
      </c>
      <c r="H519" s="33">
        <f t="shared" si="37"/>
        <v>1500</v>
      </c>
      <c r="I519" s="33">
        <f t="shared" si="40"/>
        <v>2500</v>
      </c>
      <c r="J519" s="1">
        <f t="shared" si="36"/>
        <v>4000</v>
      </c>
    </row>
    <row r="520" spans="1:10" ht="14.25" customHeight="1">
      <c r="A520" s="30">
        <v>42781</v>
      </c>
      <c r="B520" s="35" t="s">
        <v>69</v>
      </c>
      <c r="C520" s="35">
        <v>150</v>
      </c>
      <c r="D520" s="35" t="s">
        <v>130</v>
      </c>
      <c r="E520" s="33">
        <v>5950</v>
      </c>
      <c r="F520" s="33">
        <v>5957</v>
      </c>
      <c r="G520" s="33">
        <v>5966</v>
      </c>
      <c r="H520" s="33">
        <f t="shared" si="37"/>
        <v>1050</v>
      </c>
      <c r="I520" s="33">
        <f t="shared" si="40"/>
        <v>1350</v>
      </c>
      <c r="J520" s="1">
        <f t="shared" si="36"/>
        <v>2400</v>
      </c>
    </row>
    <row r="521" spans="1:10" ht="14.25" customHeight="1">
      <c r="A521" s="30">
        <v>42781</v>
      </c>
      <c r="B521" s="35" t="s">
        <v>119</v>
      </c>
      <c r="C521" s="35">
        <v>3500</v>
      </c>
      <c r="D521" s="35" t="s">
        <v>130</v>
      </c>
      <c r="E521" s="33">
        <v>257</v>
      </c>
      <c r="F521" s="33">
        <v>257.3</v>
      </c>
      <c r="G521" s="33">
        <v>0</v>
      </c>
      <c r="H521" s="33">
        <f t="shared" si="37"/>
        <v>1050.0000000000398</v>
      </c>
      <c r="I521" s="33">
        <v>0</v>
      </c>
      <c r="J521" s="1">
        <f t="shared" si="36"/>
        <v>1050.0000000000398</v>
      </c>
    </row>
    <row r="522" spans="1:10" ht="14.25" customHeight="1">
      <c r="A522" s="30">
        <v>42781</v>
      </c>
      <c r="B522" s="35" t="s">
        <v>48</v>
      </c>
      <c r="C522" s="35">
        <v>500</v>
      </c>
      <c r="D522" s="35" t="s">
        <v>130</v>
      </c>
      <c r="E522" s="33">
        <v>1555</v>
      </c>
      <c r="F522" s="33">
        <v>1524.9</v>
      </c>
      <c r="G522" s="33">
        <v>0</v>
      </c>
      <c r="H522" s="33">
        <f t="shared" si="37"/>
        <v>-15049.999999999955</v>
      </c>
      <c r="I522" s="33">
        <v>0</v>
      </c>
      <c r="J522" s="1">
        <f t="shared" si="36"/>
        <v>-15049.999999999955</v>
      </c>
    </row>
    <row r="523" spans="1:10" ht="14.25" customHeight="1">
      <c r="A523" s="30">
        <v>42780</v>
      </c>
      <c r="B523" s="35" t="s">
        <v>19</v>
      </c>
      <c r="C523" s="35">
        <v>2000</v>
      </c>
      <c r="D523" s="35" t="s">
        <v>130</v>
      </c>
      <c r="E523" s="33">
        <v>716.5</v>
      </c>
      <c r="F523" s="33">
        <v>717.3</v>
      </c>
      <c r="G523" s="33">
        <v>718.8</v>
      </c>
      <c r="H523" s="33">
        <f t="shared" si="37"/>
        <v>1599.9999999999091</v>
      </c>
      <c r="I523" s="33">
        <f>(IF(D523="SHORT",IF(G523="-","0",F523-G523),IF(D523="LONG",IF(G523="-","0",G523-F523)))*C523)</f>
        <v>3000</v>
      </c>
      <c r="J523" s="1">
        <f t="shared" si="36"/>
        <v>4599.9999999999091</v>
      </c>
    </row>
    <row r="524" spans="1:10" ht="14.25" customHeight="1">
      <c r="A524" s="30">
        <v>42780</v>
      </c>
      <c r="B524" s="35" t="s">
        <v>282</v>
      </c>
      <c r="C524" s="35">
        <v>1300</v>
      </c>
      <c r="D524" s="35" t="s">
        <v>130</v>
      </c>
      <c r="E524" s="33">
        <v>544</v>
      </c>
      <c r="F524" s="33">
        <v>545.20000000000005</v>
      </c>
      <c r="G524" s="33">
        <v>547</v>
      </c>
      <c r="H524" s="33">
        <f t="shared" si="37"/>
        <v>1560.0000000000591</v>
      </c>
      <c r="I524" s="33">
        <f>(IF(D524="SHORT",IF(G524="-","0",F524-G524),IF(D524="LONG",IF(G524="-","0",G524-F524)))*C524)</f>
        <v>2339.9999999999409</v>
      </c>
      <c r="J524" s="1">
        <f t="shared" si="36"/>
        <v>3900</v>
      </c>
    </row>
    <row r="525" spans="1:10" ht="14.25" customHeight="1">
      <c r="A525" s="30">
        <v>42780</v>
      </c>
      <c r="B525" s="35" t="s">
        <v>283</v>
      </c>
      <c r="C525" s="35">
        <v>500</v>
      </c>
      <c r="D525" s="35" t="s">
        <v>130</v>
      </c>
      <c r="E525" s="33">
        <v>1572</v>
      </c>
      <c r="F525" s="33">
        <v>1575</v>
      </c>
      <c r="G525" s="33">
        <v>1579</v>
      </c>
      <c r="H525" s="33">
        <f t="shared" si="37"/>
        <v>1500</v>
      </c>
      <c r="I525" s="33">
        <f>(IF(D525="SHORT",IF(G525="-","0",F525-G525),IF(D525="LONG",IF(G525="-","0",G525-F525)))*C525)</f>
        <v>2000</v>
      </c>
      <c r="J525" s="1">
        <f t="shared" ref="J525:J588" si="41">SUM(H525:I525)</f>
        <v>3500</v>
      </c>
    </row>
    <row r="526" spans="1:10" ht="14.25" customHeight="1">
      <c r="A526" s="30">
        <v>42780</v>
      </c>
      <c r="B526" s="35" t="s">
        <v>284</v>
      </c>
      <c r="C526" s="35">
        <v>2500</v>
      </c>
      <c r="D526" s="35" t="s">
        <v>130</v>
      </c>
      <c r="E526" s="33">
        <v>315</v>
      </c>
      <c r="F526" s="33">
        <v>315.75</v>
      </c>
      <c r="G526" s="33">
        <v>0</v>
      </c>
      <c r="H526" s="33">
        <f t="shared" si="37"/>
        <v>1875</v>
      </c>
      <c r="I526" s="33">
        <v>0</v>
      </c>
      <c r="J526" s="1">
        <f t="shared" si="41"/>
        <v>1875</v>
      </c>
    </row>
    <row r="527" spans="1:10" ht="14.25" customHeight="1">
      <c r="A527" s="30">
        <v>42779</v>
      </c>
      <c r="B527" s="35" t="s">
        <v>48</v>
      </c>
      <c r="C527" s="35">
        <v>500</v>
      </c>
      <c r="D527" s="35" t="s">
        <v>143</v>
      </c>
      <c r="E527" s="33">
        <v>1663</v>
      </c>
      <c r="F527" s="33">
        <v>1660</v>
      </c>
      <c r="G527" s="33">
        <v>1656</v>
      </c>
      <c r="H527" s="33">
        <f t="shared" si="37"/>
        <v>1500</v>
      </c>
      <c r="I527" s="33">
        <f>(IF(D527="SHORT",IF(G527="-","0",F527-G527),IF(D527="LONG",IF(G527="-","0",G527-F527)))*C527)</f>
        <v>2000</v>
      </c>
      <c r="J527" s="1">
        <f t="shared" si="41"/>
        <v>3500</v>
      </c>
    </row>
    <row r="528" spans="1:10" ht="14.25" customHeight="1">
      <c r="A528" s="30">
        <v>42779</v>
      </c>
      <c r="B528" s="35" t="s">
        <v>284</v>
      </c>
      <c r="C528" s="35">
        <v>2500</v>
      </c>
      <c r="D528" s="35" t="s">
        <v>130</v>
      </c>
      <c r="E528" s="33">
        <v>314</v>
      </c>
      <c r="F528" s="33">
        <v>314.75</v>
      </c>
      <c r="G528" s="33">
        <v>315.64999999999998</v>
      </c>
      <c r="H528" s="33">
        <f t="shared" si="37"/>
        <v>1875</v>
      </c>
      <c r="I528" s="33">
        <f>(IF(D528="SHORT",IF(G528="-","0",F528-G528),IF(D528="LONG",IF(G528="-","0",G528-F528)))*C528)</f>
        <v>2249.9999999999432</v>
      </c>
      <c r="J528" s="1">
        <f t="shared" si="41"/>
        <v>4124.9999999999436</v>
      </c>
    </row>
    <row r="529" spans="1:10" ht="14.25" customHeight="1">
      <c r="A529" s="30">
        <v>42779</v>
      </c>
      <c r="B529" s="35" t="s">
        <v>271</v>
      </c>
      <c r="C529" s="35">
        <v>1000</v>
      </c>
      <c r="D529" s="35" t="s">
        <v>130</v>
      </c>
      <c r="E529" s="33">
        <v>821</v>
      </c>
      <c r="F529" s="33">
        <v>822.5</v>
      </c>
      <c r="G529" s="33">
        <v>825</v>
      </c>
      <c r="H529" s="33">
        <f t="shared" si="37"/>
        <v>1500</v>
      </c>
      <c r="I529" s="33">
        <f>(IF(D529="SHORT",IF(G529="-","0",F529-G529),IF(D529="LONG",IF(G529="-","0",G529-F529)))*C529)</f>
        <v>2500</v>
      </c>
      <c r="J529" s="1">
        <f t="shared" si="41"/>
        <v>4000</v>
      </c>
    </row>
    <row r="530" spans="1:10" ht="14.25" customHeight="1">
      <c r="A530" s="49">
        <v>42779</v>
      </c>
      <c r="B530" s="35" t="s">
        <v>285</v>
      </c>
      <c r="C530" s="35">
        <v>1400</v>
      </c>
      <c r="D530" s="35" t="s">
        <v>143</v>
      </c>
      <c r="E530" s="33">
        <v>745</v>
      </c>
      <c r="F530" s="33">
        <v>743.5</v>
      </c>
      <c r="G530" s="50">
        <v>741</v>
      </c>
      <c r="H530" s="32">
        <f t="shared" ref="H530:H562" si="42">(IF(D530="SHORT",E530-F530,IF(D530="LONG",F530-E530)))*C530</f>
        <v>2100</v>
      </c>
      <c r="I530" s="51">
        <f t="shared" ref="I530:I562" si="43">(IF(D530="SHORT",IF(G530="",0,F530-G530),IF(D530="LONG",IF(G530="",0,G530-F530))))*C530</f>
        <v>3500</v>
      </c>
      <c r="J530" s="1">
        <f t="shared" si="41"/>
        <v>5600</v>
      </c>
    </row>
    <row r="531" spans="1:10" ht="14.25" customHeight="1">
      <c r="A531" s="49">
        <v>42779</v>
      </c>
      <c r="B531" s="35" t="s">
        <v>286</v>
      </c>
      <c r="C531" s="35">
        <v>700</v>
      </c>
      <c r="D531" s="35" t="s">
        <v>130</v>
      </c>
      <c r="E531" s="33">
        <v>1045</v>
      </c>
      <c r="F531" s="33">
        <v>1048</v>
      </c>
      <c r="G531" s="50">
        <v>1051</v>
      </c>
      <c r="H531" s="32">
        <f t="shared" si="42"/>
        <v>2100</v>
      </c>
      <c r="I531" s="51">
        <f t="shared" si="43"/>
        <v>2100</v>
      </c>
      <c r="J531" s="1">
        <f t="shared" si="41"/>
        <v>4200</v>
      </c>
    </row>
    <row r="532" spans="1:10" ht="14.25" customHeight="1">
      <c r="A532" s="49">
        <v>42779</v>
      </c>
      <c r="B532" s="35" t="s">
        <v>287</v>
      </c>
      <c r="C532" s="35">
        <v>600</v>
      </c>
      <c r="D532" s="35" t="s">
        <v>130</v>
      </c>
      <c r="E532" s="33">
        <v>1036</v>
      </c>
      <c r="F532" s="33">
        <v>1030</v>
      </c>
      <c r="G532" s="50"/>
      <c r="H532" s="52">
        <f t="shared" si="42"/>
        <v>-3600</v>
      </c>
      <c r="I532" s="51">
        <f t="shared" si="43"/>
        <v>0</v>
      </c>
      <c r="J532" s="1">
        <f t="shared" si="41"/>
        <v>-3600</v>
      </c>
    </row>
    <row r="533" spans="1:10" ht="14.25" customHeight="1">
      <c r="A533" s="49">
        <v>42776</v>
      </c>
      <c r="B533" s="35" t="s">
        <v>287</v>
      </c>
      <c r="C533" s="35">
        <v>600</v>
      </c>
      <c r="D533" s="35" t="s">
        <v>130</v>
      </c>
      <c r="E533" s="33">
        <v>1024.5</v>
      </c>
      <c r="F533" s="33">
        <v>1027.5</v>
      </c>
      <c r="G533" s="50">
        <v>1030.5</v>
      </c>
      <c r="H533" s="32">
        <f t="shared" si="42"/>
        <v>1800</v>
      </c>
      <c r="I533" s="51">
        <f t="shared" si="43"/>
        <v>1800</v>
      </c>
      <c r="J533" s="1">
        <f t="shared" si="41"/>
        <v>3600</v>
      </c>
    </row>
    <row r="534" spans="1:10" ht="14.25" customHeight="1">
      <c r="A534" s="49">
        <v>42776</v>
      </c>
      <c r="B534" s="35" t="s">
        <v>153</v>
      </c>
      <c r="C534" s="35">
        <v>2000</v>
      </c>
      <c r="D534" s="35" t="s">
        <v>130</v>
      </c>
      <c r="E534" s="33">
        <v>387</v>
      </c>
      <c r="F534" s="33">
        <v>388</v>
      </c>
      <c r="G534" s="50">
        <v>389</v>
      </c>
      <c r="H534" s="32">
        <f t="shared" si="42"/>
        <v>2000</v>
      </c>
      <c r="I534" s="51">
        <f t="shared" si="43"/>
        <v>2000</v>
      </c>
      <c r="J534" s="1">
        <f t="shared" si="41"/>
        <v>4000</v>
      </c>
    </row>
    <row r="535" spans="1:10" ht="14.25" customHeight="1">
      <c r="A535" s="49">
        <v>42776</v>
      </c>
      <c r="B535" s="35" t="s">
        <v>288</v>
      </c>
      <c r="C535" s="35">
        <v>2000</v>
      </c>
      <c r="D535" s="35" t="s">
        <v>130</v>
      </c>
      <c r="E535" s="33">
        <v>319</v>
      </c>
      <c r="F535" s="33">
        <v>317.25</v>
      </c>
      <c r="G535" s="50"/>
      <c r="H535" s="52">
        <f t="shared" si="42"/>
        <v>-3500</v>
      </c>
      <c r="I535" s="51">
        <f t="shared" si="43"/>
        <v>0</v>
      </c>
      <c r="J535" s="1">
        <f t="shared" si="41"/>
        <v>-3500</v>
      </c>
    </row>
    <row r="536" spans="1:10" ht="14.25" customHeight="1">
      <c r="A536" s="49">
        <v>42775</v>
      </c>
      <c r="B536" s="35" t="s">
        <v>142</v>
      </c>
      <c r="C536" s="35">
        <v>600</v>
      </c>
      <c r="D536" s="35" t="s">
        <v>130</v>
      </c>
      <c r="E536" s="33">
        <v>1033</v>
      </c>
      <c r="F536" s="33">
        <v>1036</v>
      </c>
      <c r="G536" s="50">
        <v>1040</v>
      </c>
      <c r="H536" s="32">
        <f t="shared" si="42"/>
        <v>1800</v>
      </c>
      <c r="I536" s="51">
        <f t="shared" si="43"/>
        <v>2400</v>
      </c>
      <c r="J536" s="1">
        <f t="shared" si="41"/>
        <v>4200</v>
      </c>
    </row>
    <row r="537" spans="1:10" ht="14.25" customHeight="1">
      <c r="A537" s="49">
        <v>42775</v>
      </c>
      <c r="B537" s="35" t="s">
        <v>289</v>
      </c>
      <c r="C537" s="35">
        <v>1200</v>
      </c>
      <c r="D537" s="35" t="s">
        <v>130</v>
      </c>
      <c r="E537" s="33">
        <v>431</v>
      </c>
      <c r="F537" s="33">
        <v>432.5</v>
      </c>
      <c r="G537" s="50">
        <v>433.4</v>
      </c>
      <c r="H537" s="32">
        <f t="shared" si="42"/>
        <v>1800</v>
      </c>
      <c r="I537" s="51">
        <f t="shared" si="43"/>
        <v>1079.9999999999727</v>
      </c>
      <c r="J537" s="1">
        <f t="shared" si="41"/>
        <v>2879.9999999999727</v>
      </c>
    </row>
    <row r="538" spans="1:10" ht="14.25" customHeight="1">
      <c r="A538" s="49">
        <v>42775</v>
      </c>
      <c r="B538" s="35" t="s">
        <v>290</v>
      </c>
      <c r="C538" s="35">
        <v>7000</v>
      </c>
      <c r="D538" s="35" t="s">
        <v>143</v>
      </c>
      <c r="E538" s="33">
        <v>143.75</v>
      </c>
      <c r="F538" s="33">
        <v>143.5</v>
      </c>
      <c r="G538" s="50"/>
      <c r="H538" s="32">
        <f t="shared" si="42"/>
        <v>1750</v>
      </c>
      <c r="I538" s="51">
        <f t="shared" si="43"/>
        <v>0</v>
      </c>
      <c r="J538" s="1">
        <f t="shared" si="41"/>
        <v>1750</v>
      </c>
    </row>
    <row r="539" spans="1:10" ht="14.25" customHeight="1">
      <c r="A539" s="49">
        <v>42773</v>
      </c>
      <c r="B539" s="35" t="s">
        <v>291</v>
      </c>
      <c r="C539" s="35">
        <v>2100</v>
      </c>
      <c r="D539" s="35" t="s">
        <v>130</v>
      </c>
      <c r="E539" s="33">
        <v>547</v>
      </c>
      <c r="F539" s="33">
        <v>548</v>
      </c>
      <c r="G539" s="50">
        <v>549</v>
      </c>
      <c r="H539" s="32">
        <f t="shared" si="42"/>
        <v>2100</v>
      </c>
      <c r="I539" s="51">
        <f t="shared" si="43"/>
        <v>2100</v>
      </c>
      <c r="J539" s="1">
        <f t="shared" si="41"/>
        <v>4200</v>
      </c>
    </row>
    <row r="540" spans="1:10" ht="14.25" customHeight="1">
      <c r="A540" s="49">
        <v>42773</v>
      </c>
      <c r="B540" s="35" t="s">
        <v>292</v>
      </c>
      <c r="C540" s="35">
        <v>1500</v>
      </c>
      <c r="D540" s="35" t="s">
        <v>143</v>
      </c>
      <c r="E540" s="33">
        <v>515</v>
      </c>
      <c r="F540" s="33">
        <v>513.75</v>
      </c>
      <c r="G540" s="50">
        <v>512.25</v>
      </c>
      <c r="H540" s="32">
        <f t="shared" si="42"/>
        <v>1875</v>
      </c>
      <c r="I540" s="51">
        <f t="shared" si="43"/>
        <v>2250</v>
      </c>
      <c r="J540" s="1">
        <f t="shared" si="41"/>
        <v>4125</v>
      </c>
    </row>
    <row r="541" spans="1:10" ht="14.25" customHeight="1">
      <c r="A541" s="49">
        <v>42773</v>
      </c>
      <c r="B541" s="35" t="s">
        <v>293</v>
      </c>
      <c r="C541" s="35">
        <v>500</v>
      </c>
      <c r="D541" s="35" t="s">
        <v>130</v>
      </c>
      <c r="E541" s="33">
        <v>1244</v>
      </c>
      <c r="F541" s="33">
        <v>1246.8</v>
      </c>
      <c r="G541" s="50"/>
      <c r="H541" s="32">
        <f t="shared" si="42"/>
        <v>1399.9999999999773</v>
      </c>
      <c r="I541" s="51">
        <f t="shared" si="43"/>
        <v>0</v>
      </c>
      <c r="J541" s="1">
        <f t="shared" si="41"/>
        <v>1399.9999999999773</v>
      </c>
    </row>
    <row r="542" spans="1:10" ht="14.25" customHeight="1">
      <c r="A542" s="49">
        <v>42772</v>
      </c>
      <c r="B542" s="35" t="s">
        <v>294</v>
      </c>
      <c r="C542" s="35">
        <v>700</v>
      </c>
      <c r="D542" s="35" t="s">
        <v>130</v>
      </c>
      <c r="E542" s="33">
        <v>660</v>
      </c>
      <c r="F542" s="33">
        <v>663</v>
      </c>
      <c r="G542" s="50">
        <v>666</v>
      </c>
      <c r="H542" s="32">
        <f t="shared" si="42"/>
        <v>2100</v>
      </c>
      <c r="I542" s="51">
        <f t="shared" si="43"/>
        <v>2100</v>
      </c>
      <c r="J542" s="1">
        <f t="shared" si="41"/>
        <v>4200</v>
      </c>
    </row>
    <row r="543" spans="1:10" ht="14.25" customHeight="1">
      <c r="A543" s="49">
        <v>42772</v>
      </c>
      <c r="B543" s="35" t="s">
        <v>295</v>
      </c>
      <c r="C543" s="35">
        <v>500</v>
      </c>
      <c r="D543" s="35" t="s">
        <v>130</v>
      </c>
      <c r="E543" s="33">
        <v>1500</v>
      </c>
      <c r="F543" s="33">
        <v>1504</v>
      </c>
      <c r="G543" s="50"/>
      <c r="H543" s="32">
        <f t="shared" si="42"/>
        <v>2000</v>
      </c>
      <c r="I543" s="51">
        <f t="shared" si="43"/>
        <v>0</v>
      </c>
      <c r="J543" s="1">
        <f t="shared" si="41"/>
        <v>2000</v>
      </c>
    </row>
    <row r="544" spans="1:10" ht="14.25" customHeight="1">
      <c r="A544" s="49">
        <v>42769</v>
      </c>
      <c r="B544" s="35" t="s">
        <v>296</v>
      </c>
      <c r="C544" s="35">
        <v>500</v>
      </c>
      <c r="D544" s="35" t="s">
        <v>130</v>
      </c>
      <c r="E544" s="33">
        <v>1245</v>
      </c>
      <c r="F544" s="33">
        <v>1248</v>
      </c>
      <c r="G544" s="50">
        <v>1252</v>
      </c>
      <c r="H544" s="32">
        <f t="shared" si="42"/>
        <v>1500</v>
      </c>
      <c r="I544" s="51">
        <f t="shared" si="43"/>
        <v>2000</v>
      </c>
      <c r="J544" s="1">
        <f t="shared" si="41"/>
        <v>3500</v>
      </c>
    </row>
    <row r="545" spans="1:10" ht="14.25" customHeight="1">
      <c r="A545" s="49">
        <v>42769</v>
      </c>
      <c r="B545" s="35" t="s">
        <v>297</v>
      </c>
      <c r="C545" s="35">
        <v>2000</v>
      </c>
      <c r="D545" s="35" t="s">
        <v>130</v>
      </c>
      <c r="E545" s="33">
        <v>690</v>
      </c>
      <c r="F545" s="33">
        <v>691</v>
      </c>
      <c r="G545" s="50">
        <v>692</v>
      </c>
      <c r="H545" s="32">
        <f t="shared" si="42"/>
        <v>2000</v>
      </c>
      <c r="I545" s="51">
        <f t="shared" si="43"/>
        <v>2000</v>
      </c>
      <c r="J545" s="1">
        <f t="shared" si="41"/>
        <v>4000</v>
      </c>
    </row>
    <row r="546" spans="1:10" ht="14.25" customHeight="1">
      <c r="A546" s="49">
        <v>42768</v>
      </c>
      <c r="B546" s="35" t="s">
        <v>298</v>
      </c>
      <c r="C546" s="35">
        <v>4500</v>
      </c>
      <c r="D546" s="35" t="s">
        <v>130</v>
      </c>
      <c r="E546" s="33">
        <v>138.5</v>
      </c>
      <c r="F546" s="33">
        <v>138.9</v>
      </c>
      <c r="G546" s="50">
        <v>139.35</v>
      </c>
      <c r="H546" s="32">
        <f t="shared" si="42"/>
        <v>1800.0000000000255</v>
      </c>
      <c r="I546" s="51">
        <f t="shared" si="43"/>
        <v>2024.9999999999488</v>
      </c>
      <c r="J546" s="1">
        <f t="shared" si="41"/>
        <v>3824.9999999999745</v>
      </c>
    </row>
    <row r="547" spans="1:10" ht="14.25" customHeight="1">
      <c r="A547" s="49">
        <v>42768</v>
      </c>
      <c r="B547" s="35" t="s">
        <v>299</v>
      </c>
      <c r="C547" s="35">
        <v>600</v>
      </c>
      <c r="D547" s="35" t="s">
        <v>130</v>
      </c>
      <c r="E547" s="33">
        <v>993</v>
      </c>
      <c r="F547" s="33">
        <v>996</v>
      </c>
      <c r="G547" s="50">
        <v>998.2</v>
      </c>
      <c r="H547" s="32">
        <f t="shared" si="42"/>
        <v>1800</v>
      </c>
      <c r="I547" s="51">
        <f t="shared" si="43"/>
        <v>1320.0000000000273</v>
      </c>
      <c r="J547" s="1">
        <f t="shared" si="41"/>
        <v>3120.0000000000273</v>
      </c>
    </row>
    <row r="548" spans="1:10" ht="14.25" customHeight="1">
      <c r="A548" s="49">
        <v>42767</v>
      </c>
      <c r="B548" s="35" t="s">
        <v>295</v>
      </c>
      <c r="C548" s="35">
        <v>500</v>
      </c>
      <c r="D548" s="35" t="s">
        <v>130</v>
      </c>
      <c r="E548" s="33">
        <v>1478</v>
      </c>
      <c r="F548" s="33">
        <v>1482</v>
      </c>
      <c r="G548" s="50">
        <v>1486</v>
      </c>
      <c r="H548" s="32">
        <f t="shared" si="42"/>
        <v>2000</v>
      </c>
      <c r="I548" s="51">
        <f t="shared" si="43"/>
        <v>2000</v>
      </c>
      <c r="J548" s="1">
        <f t="shared" si="41"/>
        <v>4000</v>
      </c>
    </row>
    <row r="549" spans="1:10" ht="14.25" customHeight="1">
      <c r="A549" s="49">
        <v>42767</v>
      </c>
      <c r="B549" s="35" t="s">
        <v>300</v>
      </c>
      <c r="C549" s="35">
        <v>250</v>
      </c>
      <c r="D549" s="35" t="s">
        <v>143</v>
      </c>
      <c r="E549" s="33">
        <v>2180</v>
      </c>
      <c r="F549" s="33">
        <v>2172</v>
      </c>
      <c r="G549" s="50">
        <v>2168.8000000000002</v>
      </c>
      <c r="H549" s="32">
        <f t="shared" si="42"/>
        <v>2000</v>
      </c>
      <c r="I549" s="51">
        <f t="shared" si="43"/>
        <v>799.99999999995453</v>
      </c>
      <c r="J549" s="1">
        <f t="shared" si="41"/>
        <v>2799.9999999999545</v>
      </c>
    </row>
    <row r="550" spans="1:10" ht="14.25" customHeight="1">
      <c r="A550" s="49">
        <v>42767</v>
      </c>
      <c r="B550" s="35" t="s">
        <v>301</v>
      </c>
      <c r="C550" s="35">
        <v>150</v>
      </c>
      <c r="D550" s="35" t="s">
        <v>130</v>
      </c>
      <c r="E550" s="33">
        <v>6000</v>
      </c>
      <c r="F550" s="33">
        <v>6008.7</v>
      </c>
      <c r="G550" s="50"/>
      <c r="H550" s="32">
        <f t="shared" si="42"/>
        <v>1304.9999999999727</v>
      </c>
      <c r="I550" s="51">
        <f t="shared" si="43"/>
        <v>0</v>
      </c>
      <c r="J550" s="1">
        <f t="shared" si="41"/>
        <v>1304.9999999999727</v>
      </c>
    </row>
    <row r="551" spans="1:10" ht="14.25" customHeight="1">
      <c r="A551" s="49">
        <v>42766</v>
      </c>
      <c r="B551" s="35" t="s">
        <v>133</v>
      </c>
      <c r="C551" s="35">
        <v>1200</v>
      </c>
      <c r="D551" s="35" t="s">
        <v>143</v>
      </c>
      <c r="E551" s="33">
        <v>448.5</v>
      </c>
      <c r="F551" s="33">
        <v>447</v>
      </c>
      <c r="G551" s="50">
        <v>445</v>
      </c>
      <c r="H551" s="32">
        <f t="shared" si="42"/>
        <v>1800</v>
      </c>
      <c r="I551" s="51">
        <f t="shared" si="43"/>
        <v>2400</v>
      </c>
      <c r="J551" s="1">
        <f t="shared" si="41"/>
        <v>4200</v>
      </c>
    </row>
    <row r="552" spans="1:10" ht="14.25" customHeight="1">
      <c r="A552" s="49">
        <v>42766</v>
      </c>
      <c r="B552" s="35" t="s">
        <v>302</v>
      </c>
      <c r="C552" s="35">
        <v>600</v>
      </c>
      <c r="D552" s="35" t="s">
        <v>143</v>
      </c>
      <c r="E552" s="33">
        <v>655.5</v>
      </c>
      <c r="F552" s="33">
        <v>652.5</v>
      </c>
      <c r="G552" s="50">
        <v>649.5</v>
      </c>
      <c r="H552" s="32">
        <f t="shared" si="42"/>
        <v>1800</v>
      </c>
      <c r="I552" s="51">
        <f t="shared" si="43"/>
        <v>1800</v>
      </c>
      <c r="J552" s="1">
        <f t="shared" si="41"/>
        <v>3600</v>
      </c>
    </row>
    <row r="553" spans="1:10" ht="14.25" customHeight="1">
      <c r="A553" s="49">
        <v>42765</v>
      </c>
      <c r="B553" s="35" t="s">
        <v>303</v>
      </c>
      <c r="C553" s="35">
        <v>800</v>
      </c>
      <c r="D553" s="35" t="s">
        <v>130</v>
      </c>
      <c r="E553" s="33">
        <v>762</v>
      </c>
      <c r="F553" s="33">
        <v>764.5</v>
      </c>
      <c r="G553" s="50">
        <v>767</v>
      </c>
      <c r="H553" s="32">
        <f t="shared" si="42"/>
        <v>2000</v>
      </c>
      <c r="I553" s="51">
        <f t="shared" si="43"/>
        <v>2000</v>
      </c>
      <c r="J553" s="1">
        <f t="shared" si="41"/>
        <v>4000</v>
      </c>
    </row>
    <row r="554" spans="1:10" ht="14.25" customHeight="1">
      <c r="A554" s="49">
        <v>42762</v>
      </c>
      <c r="B554" s="35" t="s">
        <v>304</v>
      </c>
      <c r="C554" s="35">
        <v>1500</v>
      </c>
      <c r="D554" s="35" t="s">
        <v>130</v>
      </c>
      <c r="E554" s="33">
        <v>391.5</v>
      </c>
      <c r="F554" s="33">
        <v>393</v>
      </c>
      <c r="G554" s="50">
        <v>394.5</v>
      </c>
      <c r="H554" s="32">
        <f t="shared" si="42"/>
        <v>2250</v>
      </c>
      <c r="I554" s="51">
        <f t="shared" si="43"/>
        <v>2250</v>
      </c>
      <c r="J554" s="1">
        <f t="shared" si="41"/>
        <v>4500</v>
      </c>
    </row>
    <row r="555" spans="1:10" ht="14.25" customHeight="1">
      <c r="A555" s="49">
        <v>42762</v>
      </c>
      <c r="B555" s="35" t="s">
        <v>305</v>
      </c>
      <c r="C555" s="35">
        <v>500</v>
      </c>
      <c r="D555" s="35" t="s">
        <v>130</v>
      </c>
      <c r="E555" s="33">
        <v>1472</v>
      </c>
      <c r="F555" s="33">
        <v>1476</v>
      </c>
      <c r="G555" s="50"/>
      <c r="H555" s="32">
        <f t="shared" si="42"/>
        <v>2000</v>
      </c>
      <c r="I555" s="51">
        <f t="shared" si="43"/>
        <v>0</v>
      </c>
      <c r="J555" s="1">
        <f t="shared" si="41"/>
        <v>2000</v>
      </c>
    </row>
    <row r="556" spans="1:10" ht="14.25" customHeight="1">
      <c r="A556" s="49">
        <v>42762</v>
      </c>
      <c r="B556" s="35" t="s">
        <v>306</v>
      </c>
      <c r="C556" s="35">
        <v>1600</v>
      </c>
      <c r="D556" s="35" t="s">
        <v>130</v>
      </c>
      <c r="E556" s="33">
        <v>368.5</v>
      </c>
      <c r="F556" s="33">
        <v>366</v>
      </c>
      <c r="G556" s="50"/>
      <c r="H556" s="32">
        <f t="shared" si="42"/>
        <v>-4000</v>
      </c>
      <c r="I556" s="51">
        <f t="shared" si="43"/>
        <v>0</v>
      </c>
      <c r="J556" s="1">
        <f t="shared" si="41"/>
        <v>-4000</v>
      </c>
    </row>
    <row r="557" spans="1:10" ht="14.25" customHeight="1">
      <c r="A557" s="49">
        <v>42760</v>
      </c>
      <c r="B557" s="35" t="s">
        <v>307</v>
      </c>
      <c r="C557" s="35">
        <v>1000</v>
      </c>
      <c r="D557" s="35" t="s">
        <v>130</v>
      </c>
      <c r="E557" s="33">
        <v>719</v>
      </c>
      <c r="F557" s="33">
        <v>721</v>
      </c>
      <c r="G557" s="50">
        <v>723</v>
      </c>
      <c r="H557" s="32">
        <f t="shared" si="42"/>
        <v>2000</v>
      </c>
      <c r="I557" s="51">
        <f t="shared" si="43"/>
        <v>2000</v>
      </c>
      <c r="J557" s="1">
        <f t="shared" si="41"/>
        <v>4000</v>
      </c>
    </row>
    <row r="558" spans="1:10" ht="14.25" customHeight="1">
      <c r="A558" s="49">
        <v>42759</v>
      </c>
      <c r="B558" s="35" t="s">
        <v>308</v>
      </c>
      <c r="C558" s="35">
        <v>750</v>
      </c>
      <c r="D558" s="35" t="s">
        <v>130</v>
      </c>
      <c r="E558" s="33">
        <v>894</v>
      </c>
      <c r="F558" s="33">
        <v>896.5</v>
      </c>
      <c r="G558" s="50">
        <v>899.5</v>
      </c>
      <c r="H558" s="32">
        <f t="shared" si="42"/>
        <v>1875</v>
      </c>
      <c r="I558" s="51">
        <f t="shared" si="43"/>
        <v>2250</v>
      </c>
      <c r="J558" s="1">
        <f t="shared" si="41"/>
        <v>4125</v>
      </c>
    </row>
    <row r="559" spans="1:10" ht="14.25" customHeight="1">
      <c r="A559" s="49">
        <v>42759</v>
      </c>
      <c r="B559" s="35" t="s">
        <v>309</v>
      </c>
      <c r="C559" s="35">
        <v>1100</v>
      </c>
      <c r="D559" s="35" t="s">
        <v>130</v>
      </c>
      <c r="E559" s="33">
        <v>837.6</v>
      </c>
      <c r="F559" s="33">
        <v>839.05</v>
      </c>
      <c r="G559" s="50"/>
      <c r="H559" s="32">
        <f t="shared" si="42"/>
        <v>1594.999999999925</v>
      </c>
      <c r="I559" s="51">
        <f t="shared" si="43"/>
        <v>0</v>
      </c>
      <c r="J559" s="1">
        <f t="shared" si="41"/>
        <v>1594.999999999925</v>
      </c>
    </row>
    <row r="560" spans="1:10" ht="14.25" customHeight="1">
      <c r="A560" s="49">
        <v>42758</v>
      </c>
      <c r="B560" s="35" t="s">
        <v>142</v>
      </c>
      <c r="C560" s="35">
        <v>600</v>
      </c>
      <c r="D560" s="35" t="s">
        <v>130</v>
      </c>
      <c r="E560" s="33">
        <v>1204.5</v>
      </c>
      <c r="F560" s="33">
        <v>1207.5</v>
      </c>
      <c r="G560" s="50">
        <v>1211</v>
      </c>
      <c r="H560" s="32">
        <f t="shared" si="42"/>
        <v>1800</v>
      </c>
      <c r="I560" s="51">
        <f t="shared" si="43"/>
        <v>2100</v>
      </c>
      <c r="J560" s="1">
        <f t="shared" si="41"/>
        <v>3900</v>
      </c>
    </row>
    <row r="561" spans="1:10" ht="14.25" customHeight="1">
      <c r="A561" s="49">
        <v>42758</v>
      </c>
      <c r="B561" s="35" t="s">
        <v>286</v>
      </c>
      <c r="C561" s="35">
        <v>700</v>
      </c>
      <c r="D561" s="35" t="s">
        <v>130</v>
      </c>
      <c r="E561" s="33">
        <v>1378</v>
      </c>
      <c r="F561" s="33">
        <v>1381</v>
      </c>
      <c r="G561" s="50">
        <v>1384</v>
      </c>
      <c r="H561" s="32">
        <f t="shared" si="42"/>
        <v>2100</v>
      </c>
      <c r="I561" s="51">
        <f t="shared" si="43"/>
        <v>2100</v>
      </c>
      <c r="J561" s="1">
        <f t="shared" si="41"/>
        <v>4200</v>
      </c>
    </row>
    <row r="562" spans="1:10" ht="14.25" customHeight="1">
      <c r="A562" s="49">
        <v>42755</v>
      </c>
      <c r="B562" s="35" t="s">
        <v>310</v>
      </c>
      <c r="C562" s="35">
        <v>1500</v>
      </c>
      <c r="D562" s="35" t="s">
        <v>130</v>
      </c>
      <c r="E562" s="33">
        <v>490.5</v>
      </c>
      <c r="F562" s="33">
        <v>491.75</v>
      </c>
      <c r="G562" s="50">
        <v>493.25</v>
      </c>
      <c r="H562" s="32">
        <f t="shared" si="42"/>
        <v>1875</v>
      </c>
      <c r="I562" s="51">
        <f t="shared" si="43"/>
        <v>2250</v>
      </c>
      <c r="J562" s="1">
        <f t="shared" si="41"/>
        <v>4125</v>
      </c>
    </row>
    <row r="563" spans="1:10" ht="14.25" customHeight="1">
      <c r="A563" s="53">
        <v>42755</v>
      </c>
      <c r="B563" s="35" t="s">
        <v>73</v>
      </c>
      <c r="C563" s="35">
        <v>3000</v>
      </c>
      <c r="D563" s="35" t="s">
        <v>12</v>
      </c>
      <c r="E563" s="33">
        <v>278.5</v>
      </c>
      <c r="F563" s="33">
        <v>277.7</v>
      </c>
      <c r="G563" s="33">
        <v>276.89999999999998</v>
      </c>
      <c r="H563" s="54">
        <f t="shared" ref="H563:H610" si="44">IF(D563="BUY",(F563-E563)*C563,(E563-F563)*C563)</f>
        <v>2400.0000000000341</v>
      </c>
      <c r="I563" s="54">
        <f>IF(D563="BUY",(G563-F563)*C563,(F563-G563)*C563)</f>
        <v>2400.0000000000341</v>
      </c>
      <c r="J563" s="1">
        <f t="shared" si="41"/>
        <v>4800.0000000000682</v>
      </c>
    </row>
    <row r="564" spans="1:10" ht="14.25" customHeight="1">
      <c r="A564" s="53">
        <v>42755</v>
      </c>
      <c r="B564" s="35" t="s">
        <v>311</v>
      </c>
      <c r="C564" s="35">
        <v>6000</v>
      </c>
      <c r="D564" s="35" t="s">
        <v>9</v>
      </c>
      <c r="E564" s="33">
        <v>132.80000000000001</v>
      </c>
      <c r="F564" s="33">
        <v>133.19999999999999</v>
      </c>
      <c r="G564" s="33">
        <v>133.6</v>
      </c>
      <c r="H564" s="54">
        <f t="shared" si="44"/>
        <v>2399.9999999998636</v>
      </c>
      <c r="I564" s="54">
        <f>IF(D564="BUY",(G564-F564)*C564,(F564-G564)*C564)</f>
        <v>2400.0000000000341</v>
      </c>
      <c r="J564" s="1">
        <f t="shared" si="41"/>
        <v>4799.9999999998981</v>
      </c>
    </row>
    <row r="565" spans="1:10" ht="14.25" customHeight="1">
      <c r="A565" s="53">
        <v>42755</v>
      </c>
      <c r="B565" s="35" t="s">
        <v>248</v>
      </c>
      <c r="C565" s="35">
        <v>11000</v>
      </c>
      <c r="D565" s="35" t="s">
        <v>9</v>
      </c>
      <c r="E565" s="33">
        <v>77.5</v>
      </c>
      <c r="F565" s="33">
        <v>77.75</v>
      </c>
      <c r="G565" s="33">
        <v>78</v>
      </c>
      <c r="H565" s="54">
        <f t="shared" si="44"/>
        <v>2750</v>
      </c>
      <c r="I565" s="54">
        <f>IF(D565="BUY",(G565-F565)*C565,(F565-G565)*C565)</f>
        <v>2750</v>
      </c>
      <c r="J565" s="1">
        <f t="shared" si="41"/>
        <v>5500</v>
      </c>
    </row>
    <row r="566" spans="1:10" ht="14.25" customHeight="1">
      <c r="A566" s="53">
        <v>42755</v>
      </c>
      <c r="B566" s="35" t="s">
        <v>311</v>
      </c>
      <c r="C566" s="35">
        <v>6000</v>
      </c>
      <c r="D566" s="35" t="s">
        <v>12</v>
      </c>
      <c r="E566" s="33">
        <v>130.6</v>
      </c>
      <c r="F566" s="33">
        <v>130.19999999999999</v>
      </c>
      <c r="G566" s="33">
        <v>0</v>
      </c>
      <c r="H566" s="54">
        <f t="shared" si="44"/>
        <v>2400.0000000000341</v>
      </c>
      <c r="I566" s="54">
        <v>0</v>
      </c>
      <c r="J566" s="1">
        <f t="shared" si="41"/>
        <v>2400.0000000000341</v>
      </c>
    </row>
    <row r="567" spans="1:10" ht="14.25" customHeight="1">
      <c r="A567" s="53">
        <v>42754</v>
      </c>
      <c r="B567" s="35" t="s">
        <v>14</v>
      </c>
      <c r="C567" s="35">
        <v>1500</v>
      </c>
      <c r="D567" s="35" t="s">
        <v>9</v>
      </c>
      <c r="E567" s="33">
        <v>747.5</v>
      </c>
      <c r="F567" s="33">
        <v>748.8</v>
      </c>
      <c r="G567" s="33">
        <v>0</v>
      </c>
      <c r="H567" s="54">
        <f t="shared" si="44"/>
        <v>1949.9999999999318</v>
      </c>
      <c r="I567" s="54">
        <v>0</v>
      </c>
      <c r="J567" s="1">
        <f t="shared" si="41"/>
        <v>1949.9999999999318</v>
      </c>
    </row>
    <row r="568" spans="1:10" ht="14.25" customHeight="1">
      <c r="A568" s="53">
        <v>42754</v>
      </c>
      <c r="B568" s="35" t="s">
        <v>248</v>
      </c>
      <c r="C568" s="35">
        <v>11000</v>
      </c>
      <c r="D568" s="35" t="s">
        <v>9</v>
      </c>
      <c r="E568" s="33">
        <v>77.3</v>
      </c>
      <c r="F568" s="33">
        <v>77.5</v>
      </c>
      <c r="G568" s="33">
        <v>0</v>
      </c>
      <c r="H568" s="54">
        <f t="shared" si="44"/>
        <v>2200.0000000000314</v>
      </c>
      <c r="I568" s="54">
        <v>0</v>
      </c>
      <c r="J568" s="1">
        <f t="shared" si="41"/>
        <v>2200.0000000000314</v>
      </c>
    </row>
    <row r="569" spans="1:10" ht="14.25" customHeight="1">
      <c r="A569" s="53">
        <v>42754</v>
      </c>
      <c r="B569" s="35" t="s">
        <v>14</v>
      </c>
      <c r="C569" s="35">
        <v>1200</v>
      </c>
      <c r="D569" s="35" t="s">
        <v>9</v>
      </c>
      <c r="E569" s="33">
        <v>738</v>
      </c>
      <c r="F569" s="33">
        <v>740</v>
      </c>
      <c r="G569" s="33">
        <v>742</v>
      </c>
      <c r="H569" s="54">
        <f t="shared" si="44"/>
        <v>2400</v>
      </c>
      <c r="I569" s="54">
        <f>IF(D569="BUY",(G569-F569)*C569,(F569-G569)*C569)</f>
        <v>2400</v>
      </c>
      <c r="J569" s="1">
        <f t="shared" si="41"/>
        <v>4800</v>
      </c>
    </row>
    <row r="570" spans="1:10" ht="14.25" customHeight="1">
      <c r="A570" s="53">
        <v>42754</v>
      </c>
      <c r="B570" s="35" t="s">
        <v>311</v>
      </c>
      <c r="C570" s="35">
        <v>6000</v>
      </c>
      <c r="D570" s="35" t="s">
        <v>9</v>
      </c>
      <c r="E570" s="33">
        <v>134.30000000000001</v>
      </c>
      <c r="F570" s="33">
        <v>134.69999999999999</v>
      </c>
      <c r="G570" s="33">
        <v>135.1</v>
      </c>
      <c r="H570" s="54">
        <f t="shared" si="44"/>
        <v>2399.9999999998636</v>
      </c>
      <c r="I570" s="54">
        <f>IF(D570="BUY",(G570-F570)*C570,(F570-G570)*C570)</f>
        <v>2400.0000000000341</v>
      </c>
      <c r="J570" s="1">
        <f t="shared" si="41"/>
        <v>4799.9999999998981</v>
      </c>
    </row>
    <row r="571" spans="1:10" ht="14.25" customHeight="1">
      <c r="A571" s="53">
        <v>42754</v>
      </c>
      <c r="B571" s="35" t="s">
        <v>28</v>
      </c>
      <c r="C571" s="35">
        <v>3000</v>
      </c>
      <c r="D571" s="35" t="s">
        <v>9</v>
      </c>
      <c r="E571" s="33">
        <v>350.4</v>
      </c>
      <c r="F571" s="33">
        <v>351.2</v>
      </c>
      <c r="G571" s="33">
        <v>352</v>
      </c>
      <c r="H571" s="54">
        <f t="shared" si="44"/>
        <v>2400.0000000000341</v>
      </c>
      <c r="I571" s="54">
        <f>IF(D571="BUY",(G571-F571)*C571,(F571-G571)*C571)</f>
        <v>2400.0000000000341</v>
      </c>
      <c r="J571" s="1">
        <f t="shared" si="41"/>
        <v>4800.0000000000682</v>
      </c>
    </row>
    <row r="572" spans="1:10" ht="14.25" customHeight="1">
      <c r="A572" s="53">
        <v>42753</v>
      </c>
      <c r="B572" s="35" t="s">
        <v>73</v>
      </c>
      <c r="C572" s="35">
        <v>3000</v>
      </c>
      <c r="D572" s="35" t="s">
        <v>12</v>
      </c>
      <c r="E572" s="33">
        <v>285.7</v>
      </c>
      <c r="F572" s="33">
        <v>284.89999999999998</v>
      </c>
      <c r="G572" s="33">
        <v>284.10000000000002</v>
      </c>
      <c r="H572" s="54">
        <f t="shared" si="44"/>
        <v>2400.0000000000341</v>
      </c>
      <c r="I572" s="54">
        <f>IF(D572="BUY",(G572-F572)*C572,(F572-G572)*C572)</f>
        <v>2399.9999999998636</v>
      </c>
      <c r="J572" s="1">
        <f t="shared" si="41"/>
        <v>4799.9999999998981</v>
      </c>
    </row>
    <row r="573" spans="1:10" ht="14.25" customHeight="1">
      <c r="A573" s="53">
        <v>42753</v>
      </c>
      <c r="B573" s="35" t="s">
        <v>73</v>
      </c>
      <c r="C573" s="35">
        <v>3000</v>
      </c>
      <c r="D573" s="35" t="s">
        <v>12</v>
      </c>
      <c r="E573" s="33">
        <v>283.3</v>
      </c>
      <c r="F573" s="33">
        <v>282.5</v>
      </c>
      <c r="G573" s="33">
        <v>0</v>
      </c>
      <c r="H573" s="54">
        <f t="shared" si="44"/>
        <v>2400.0000000000341</v>
      </c>
      <c r="I573" s="54">
        <v>0</v>
      </c>
      <c r="J573" s="1">
        <f t="shared" si="41"/>
        <v>2400.0000000000341</v>
      </c>
    </row>
    <row r="574" spans="1:10" ht="14.25" customHeight="1">
      <c r="A574" s="53">
        <v>42753</v>
      </c>
      <c r="B574" s="35" t="s">
        <v>222</v>
      </c>
      <c r="C574" s="35">
        <v>10000</v>
      </c>
      <c r="D574" s="35" t="s">
        <v>9</v>
      </c>
      <c r="E574" s="33">
        <v>66.900000000000006</v>
      </c>
      <c r="F574" s="33">
        <v>67.099999999999994</v>
      </c>
      <c r="G574" s="33">
        <v>0</v>
      </c>
      <c r="H574" s="54">
        <f t="shared" si="44"/>
        <v>1999.9999999998863</v>
      </c>
      <c r="I574" s="54">
        <v>0</v>
      </c>
      <c r="J574" s="1">
        <f t="shared" si="41"/>
        <v>1999.9999999998863</v>
      </c>
    </row>
    <row r="575" spans="1:10" ht="14.25" customHeight="1">
      <c r="A575" s="53">
        <v>42753</v>
      </c>
      <c r="B575" s="35" t="s">
        <v>204</v>
      </c>
      <c r="C575" s="35">
        <v>5000</v>
      </c>
      <c r="D575" s="35" t="s">
        <v>9</v>
      </c>
      <c r="E575" s="33">
        <v>133.65</v>
      </c>
      <c r="F575" s="33">
        <v>134.15</v>
      </c>
      <c r="G575" s="33">
        <v>0</v>
      </c>
      <c r="H575" s="54">
        <f t="shared" si="44"/>
        <v>2500</v>
      </c>
      <c r="I575" s="54">
        <v>0</v>
      </c>
      <c r="J575" s="1">
        <f t="shared" si="41"/>
        <v>2500</v>
      </c>
    </row>
    <row r="576" spans="1:10" ht="14.25" customHeight="1">
      <c r="A576" s="53">
        <v>42753</v>
      </c>
      <c r="B576" s="35" t="s">
        <v>28</v>
      </c>
      <c r="C576" s="35">
        <v>3000</v>
      </c>
      <c r="D576" s="35" t="s">
        <v>12</v>
      </c>
      <c r="E576" s="33">
        <v>347</v>
      </c>
      <c r="F576" s="33">
        <v>349.4</v>
      </c>
      <c r="G576" s="33">
        <v>0</v>
      </c>
      <c r="H576" s="43">
        <f t="shared" si="44"/>
        <v>-7199.9999999999318</v>
      </c>
      <c r="I576" s="43">
        <v>0</v>
      </c>
      <c r="J576" s="1">
        <f t="shared" si="41"/>
        <v>-7199.9999999999318</v>
      </c>
    </row>
    <row r="577" spans="1:10" ht="14.25" customHeight="1">
      <c r="A577" s="53">
        <v>42753</v>
      </c>
      <c r="B577" s="35" t="s">
        <v>312</v>
      </c>
      <c r="C577" s="35">
        <v>12000</v>
      </c>
      <c r="D577" s="35" t="s">
        <v>9</v>
      </c>
      <c r="E577" s="33">
        <v>65.599999999999994</v>
      </c>
      <c r="F577" s="33">
        <v>65.8</v>
      </c>
      <c r="G577" s="33">
        <v>0</v>
      </c>
      <c r="H577" s="54">
        <f t="shared" si="44"/>
        <v>2400.0000000000341</v>
      </c>
      <c r="I577" s="54">
        <v>0</v>
      </c>
      <c r="J577" s="1">
        <f t="shared" si="41"/>
        <v>2400.0000000000341</v>
      </c>
    </row>
    <row r="578" spans="1:10" ht="14.25" customHeight="1">
      <c r="A578" s="53">
        <v>42753</v>
      </c>
      <c r="B578" s="35" t="s">
        <v>313</v>
      </c>
      <c r="C578" s="35">
        <v>11000</v>
      </c>
      <c r="D578" s="35" t="s">
        <v>9</v>
      </c>
      <c r="E578" s="33">
        <v>76.2</v>
      </c>
      <c r="F578" s="33">
        <v>76.2</v>
      </c>
      <c r="G578" s="33">
        <v>0</v>
      </c>
      <c r="H578" s="54">
        <f t="shared" si="44"/>
        <v>0</v>
      </c>
      <c r="I578" s="54">
        <v>0</v>
      </c>
      <c r="J578" s="1">
        <f t="shared" si="41"/>
        <v>0</v>
      </c>
    </row>
    <row r="579" spans="1:10" ht="14.25" customHeight="1">
      <c r="A579" s="53">
        <v>42752</v>
      </c>
      <c r="B579" s="35" t="s">
        <v>14</v>
      </c>
      <c r="C579" s="35">
        <v>1200</v>
      </c>
      <c r="D579" s="35" t="s">
        <v>9</v>
      </c>
      <c r="E579" s="33">
        <v>712</v>
      </c>
      <c r="F579" s="33">
        <v>714</v>
      </c>
      <c r="G579" s="33">
        <v>716</v>
      </c>
      <c r="H579" s="54">
        <f t="shared" si="44"/>
        <v>2400</v>
      </c>
      <c r="I579" s="54">
        <f>IF(D579="BUY",(G579-F579)*C579,(F579-G579)*C579)</f>
        <v>2400</v>
      </c>
      <c r="J579" s="1">
        <f t="shared" si="41"/>
        <v>4800</v>
      </c>
    </row>
    <row r="580" spans="1:10" ht="14.25" customHeight="1">
      <c r="A580" s="53">
        <v>42752</v>
      </c>
      <c r="B580" s="35" t="s">
        <v>313</v>
      </c>
      <c r="C580" s="35">
        <v>11000</v>
      </c>
      <c r="D580" s="35" t="s">
        <v>9</v>
      </c>
      <c r="E580" s="33">
        <v>75.7</v>
      </c>
      <c r="F580" s="33">
        <v>75.95</v>
      </c>
      <c r="G580" s="33">
        <v>76.2</v>
      </c>
      <c r="H580" s="54">
        <f t="shared" si="44"/>
        <v>2750</v>
      </c>
      <c r="I580" s="54">
        <f>IF(D580="BUY",(G580-F580)*C580,(F580-G580)*C580)</f>
        <v>2750</v>
      </c>
      <c r="J580" s="1">
        <f t="shared" si="41"/>
        <v>5500</v>
      </c>
    </row>
    <row r="581" spans="1:10" ht="14.25" customHeight="1">
      <c r="A581" s="53">
        <v>42752</v>
      </c>
      <c r="B581" s="35" t="s">
        <v>73</v>
      </c>
      <c r="C581" s="35">
        <v>3000</v>
      </c>
      <c r="D581" s="35" t="s">
        <v>12</v>
      </c>
      <c r="E581" s="33">
        <v>285.2</v>
      </c>
      <c r="F581" s="33">
        <v>284.39999999999998</v>
      </c>
      <c r="G581" s="33">
        <v>0</v>
      </c>
      <c r="H581" s="54">
        <f t="shared" si="44"/>
        <v>2400.0000000000341</v>
      </c>
      <c r="I581" s="54">
        <v>0</v>
      </c>
      <c r="J581" s="1">
        <f t="shared" si="41"/>
        <v>2400.0000000000341</v>
      </c>
    </row>
    <row r="582" spans="1:10" ht="14.25" customHeight="1">
      <c r="A582" s="53">
        <v>42752</v>
      </c>
      <c r="B582" s="35" t="s">
        <v>311</v>
      </c>
      <c r="C582" s="35">
        <v>6000</v>
      </c>
      <c r="D582" s="35" t="s">
        <v>9</v>
      </c>
      <c r="E582" s="33">
        <v>139.4</v>
      </c>
      <c r="F582" s="33">
        <v>139.80000000000001</v>
      </c>
      <c r="G582" s="33">
        <v>0</v>
      </c>
      <c r="H582" s="54">
        <f t="shared" si="44"/>
        <v>2400.0000000000341</v>
      </c>
      <c r="I582" s="54">
        <v>0</v>
      </c>
      <c r="J582" s="1">
        <f t="shared" si="41"/>
        <v>2400.0000000000341</v>
      </c>
    </row>
    <row r="583" spans="1:10" ht="14.25" customHeight="1">
      <c r="A583" s="53">
        <v>42752</v>
      </c>
      <c r="B583" s="35" t="s">
        <v>28</v>
      </c>
      <c r="C583" s="35">
        <v>3000</v>
      </c>
      <c r="D583" s="35" t="s">
        <v>9</v>
      </c>
      <c r="E583" s="33">
        <v>354.5</v>
      </c>
      <c r="F583" s="33">
        <v>354.5</v>
      </c>
      <c r="G583" s="33">
        <v>0</v>
      </c>
      <c r="H583" s="54">
        <f t="shared" si="44"/>
        <v>0</v>
      </c>
      <c r="I583" s="54">
        <v>0</v>
      </c>
      <c r="J583" s="1">
        <f t="shared" si="41"/>
        <v>0</v>
      </c>
    </row>
    <row r="584" spans="1:10" ht="14.25" customHeight="1">
      <c r="A584" s="53">
        <v>42752</v>
      </c>
      <c r="B584" s="35" t="s">
        <v>73</v>
      </c>
      <c r="C584" s="35">
        <v>3000</v>
      </c>
      <c r="D584" s="35" t="s">
        <v>9</v>
      </c>
      <c r="E584" s="33">
        <v>292</v>
      </c>
      <c r="F584" s="33">
        <v>290.39999999999998</v>
      </c>
      <c r="G584" s="33">
        <v>0</v>
      </c>
      <c r="H584" s="43">
        <f t="shared" si="44"/>
        <v>-4800.0000000000682</v>
      </c>
      <c r="I584" s="43">
        <v>0</v>
      </c>
      <c r="J584" s="1">
        <f t="shared" si="41"/>
        <v>-4800.0000000000682</v>
      </c>
    </row>
    <row r="585" spans="1:10" ht="14.25" customHeight="1">
      <c r="A585" s="53">
        <v>42751</v>
      </c>
      <c r="B585" s="35" t="s">
        <v>28</v>
      </c>
      <c r="C585" s="35">
        <v>3000</v>
      </c>
      <c r="D585" s="35" t="s">
        <v>9</v>
      </c>
      <c r="E585" s="33">
        <v>352.9</v>
      </c>
      <c r="F585" s="33">
        <v>353.7</v>
      </c>
      <c r="G585" s="33">
        <v>354.5</v>
      </c>
      <c r="H585" s="54">
        <f t="shared" si="44"/>
        <v>2400.0000000000341</v>
      </c>
      <c r="I585" s="54">
        <f>IF(D585="BUY",(G585-F585)*C585,(F585-G585)*C585)</f>
        <v>2400.0000000000341</v>
      </c>
      <c r="J585" s="1">
        <f t="shared" si="41"/>
        <v>4800.0000000000682</v>
      </c>
    </row>
    <row r="586" spans="1:10" ht="14.25" customHeight="1">
      <c r="A586" s="53">
        <v>42751</v>
      </c>
      <c r="B586" s="35" t="s">
        <v>14</v>
      </c>
      <c r="C586" s="35">
        <v>1200</v>
      </c>
      <c r="D586" s="35" t="s">
        <v>9</v>
      </c>
      <c r="E586" s="33">
        <v>697</v>
      </c>
      <c r="F586" s="33">
        <v>699</v>
      </c>
      <c r="G586" s="33">
        <v>701</v>
      </c>
      <c r="H586" s="54">
        <f t="shared" si="44"/>
        <v>2400</v>
      </c>
      <c r="I586" s="54">
        <f>IF(D586="BUY",(G586-F586)*C586,(F586-G586)*C586)</f>
        <v>2400</v>
      </c>
      <c r="J586" s="1">
        <f t="shared" si="41"/>
        <v>4800</v>
      </c>
    </row>
    <row r="587" spans="1:10" ht="14.25" customHeight="1">
      <c r="A587" s="53">
        <v>42751</v>
      </c>
      <c r="B587" s="35" t="s">
        <v>28</v>
      </c>
      <c r="C587" s="35">
        <v>3000</v>
      </c>
      <c r="D587" s="35" t="s">
        <v>9</v>
      </c>
      <c r="E587" s="33">
        <v>355.7</v>
      </c>
      <c r="F587" s="33">
        <v>356.5</v>
      </c>
      <c r="G587" s="33">
        <v>0</v>
      </c>
      <c r="H587" s="54">
        <f t="shared" si="44"/>
        <v>2400.0000000000341</v>
      </c>
      <c r="I587" s="54">
        <v>0</v>
      </c>
      <c r="J587" s="1">
        <f t="shared" si="41"/>
        <v>2400.0000000000341</v>
      </c>
    </row>
    <row r="588" spans="1:10" ht="14.25" customHeight="1">
      <c r="A588" s="53">
        <v>42751</v>
      </c>
      <c r="B588" s="35" t="s">
        <v>311</v>
      </c>
      <c r="C588" s="35">
        <v>6000</v>
      </c>
      <c r="D588" s="35" t="s">
        <v>9</v>
      </c>
      <c r="E588" s="33">
        <v>138</v>
      </c>
      <c r="F588" s="33">
        <v>138.4</v>
      </c>
      <c r="G588" s="33">
        <v>0</v>
      </c>
      <c r="H588" s="54">
        <f t="shared" si="44"/>
        <v>2400.0000000000341</v>
      </c>
      <c r="I588" s="54">
        <v>0</v>
      </c>
      <c r="J588" s="1">
        <f t="shared" si="41"/>
        <v>2400.0000000000341</v>
      </c>
    </row>
    <row r="589" spans="1:10" ht="14.25" customHeight="1">
      <c r="A589" s="53">
        <v>42748</v>
      </c>
      <c r="B589" s="35" t="s">
        <v>262</v>
      </c>
      <c r="C589" s="35">
        <v>1500</v>
      </c>
      <c r="D589" s="35" t="s">
        <v>9</v>
      </c>
      <c r="E589" s="33">
        <v>453.7</v>
      </c>
      <c r="F589" s="33">
        <v>455.5</v>
      </c>
      <c r="G589" s="33">
        <v>457.3</v>
      </c>
      <c r="H589" s="54">
        <f t="shared" si="44"/>
        <v>2700.0000000000173</v>
      </c>
      <c r="I589" s="54">
        <f>IF(D589="BUY",(G589-F589)*C589,(F589-G589)*C589)</f>
        <v>2700.0000000000173</v>
      </c>
      <c r="J589" s="1">
        <f t="shared" ref="J589:J652" si="45">SUM(H589:I589)</f>
        <v>5400.0000000000346</v>
      </c>
    </row>
    <row r="590" spans="1:10" ht="14.25" customHeight="1">
      <c r="A590" s="53">
        <v>42748</v>
      </c>
      <c r="B590" s="35" t="s">
        <v>28</v>
      </c>
      <c r="C590" s="35">
        <v>3000</v>
      </c>
      <c r="D590" s="35" t="s">
        <v>12</v>
      </c>
      <c r="E590" s="33">
        <v>351.2</v>
      </c>
      <c r="F590" s="33">
        <v>350.4</v>
      </c>
      <c r="G590" s="33">
        <v>349.6</v>
      </c>
      <c r="H590" s="54">
        <f t="shared" si="44"/>
        <v>2400.0000000000341</v>
      </c>
      <c r="I590" s="54">
        <f>IF(D590="BUY",(G590-F590)*C590,(F590-G590)*C590)</f>
        <v>2399.9999999998636</v>
      </c>
      <c r="J590" s="1">
        <f t="shared" si="45"/>
        <v>4799.9999999998981</v>
      </c>
    </row>
    <row r="591" spans="1:10" ht="14.25" customHeight="1">
      <c r="A591" s="53">
        <v>42748</v>
      </c>
      <c r="B591" s="35" t="s">
        <v>313</v>
      </c>
      <c r="C591" s="35">
        <v>11000</v>
      </c>
      <c r="D591" s="35" t="s">
        <v>12</v>
      </c>
      <c r="E591" s="33">
        <v>71.900000000000006</v>
      </c>
      <c r="F591" s="33">
        <v>71.650000000000006</v>
      </c>
      <c r="G591" s="33">
        <v>71.400000000000006</v>
      </c>
      <c r="H591" s="54">
        <f t="shared" si="44"/>
        <v>2750</v>
      </c>
      <c r="I591" s="54">
        <f>IF(D591="BUY",(G591-F591)*C591,(F591-G591)*C591)</f>
        <v>2750</v>
      </c>
      <c r="J591" s="1">
        <f t="shared" si="45"/>
        <v>5500</v>
      </c>
    </row>
    <row r="592" spans="1:10" ht="14.25" customHeight="1">
      <c r="A592" s="55">
        <v>42747</v>
      </c>
      <c r="B592" s="56" t="s">
        <v>311</v>
      </c>
      <c r="C592" s="56">
        <v>6000</v>
      </c>
      <c r="D592" s="56" t="s">
        <v>9</v>
      </c>
      <c r="E592" s="50">
        <v>133.80000000000001</v>
      </c>
      <c r="F592" s="50">
        <v>134.19999999999999</v>
      </c>
      <c r="G592" s="50">
        <v>134.6</v>
      </c>
      <c r="H592" s="42">
        <f t="shared" si="44"/>
        <v>2399.9999999998636</v>
      </c>
      <c r="I592" s="42">
        <f>IF(D592="BUY",(G592-F592)*C592,(F592-G592)*C592)</f>
        <v>2400.0000000000341</v>
      </c>
      <c r="J592" s="1">
        <f t="shared" si="45"/>
        <v>4799.9999999998981</v>
      </c>
    </row>
    <row r="593" spans="1:10" ht="14.25" customHeight="1">
      <c r="A593" s="55">
        <v>42747</v>
      </c>
      <c r="B593" s="56" t="s">
        <v>28</v>
      </c>
      <c r="C593" s="56">
        <v>3000</v>
      </c>
      <c r="D593" s="56" t="s">
        <v>9</v>
      </c>
      <c r="E593" s="50">
        <v>353.3</v>
      </c>
      <c r="F593" s="50">
        <v>354.1</v>
      </c>
      <c r="G593" s="50">
        <v>354.9</v>
      </c>
      <c r="H593" s="42">
        <f t="shared" si="44"/>
        <v>2400.0000000000341</v>
      </c>
      <c r="I593" s="42">
        <f>IF(D593="BUY",(G593-F593)*C593,(F593-G593)*C593)</f>
        <v>2399.9999999998636</v>
      </c>
      <c r="J593" s="1">
        <f t="shared" si="45"/>
        <v>4799.9999999998981</v>
      </c>
    </row>
    <row r="594" spans="1:10" ht="14.25" customHeight="1">
      <c r="A594" s="55">
        <v>42747</v>
      </c>
      <c r="B594" s="56" t="s">
        <v>73</v>
      </c>
      <c r="C594" s="56">
        <v>3000</v>
      </c>
      <c r="D594" s="56" t="s">
        <v>9</v>
      </c>
      <c r="E594" s="50">
        <v>272.5</v>
      </c>
      <c r="F594" s="50">
        <v>273.3</v>
      </c>
      <c r="G594" s="50">
        <v>0</v>
      </c>
      <c r="H594" s="42">
        <f t="shared" si="44"/>
        <v>2400.0000000000341</v>
      </c>
      <c r="I594" s="42">
        <v>0</v>
      </c>
      <c r="J594" s="1">
        <f t="shared" si="45"/>
        <v>2400.0000000000341</v>
      </c>
    </row>
    <row r="595" spans="1:10" ht="14.25" customHeight="1">
      <c r="A595" s="55">
        <v>42746</v>
      </c>
      <c r="B595" s="56" t="s">
        <v>314</v>
      </c>
      <c r="C595" s="56">
        <v>11000</v>
      </c>
      <c r="D595" s="56" t="s">
        <v>9</v>
      </c>
      <c r="E595" s="50">
        <v>73</v>
      </c>
      <c r="F595" s="50">
        <v>73.25</v>
      </c>
      <c r="G595" s="50">
        <v>73.5</v>
      </c>
      <c r="H595" s="42">
        <f t="shared" si="44"/>
        <v>2750</v>
      </c>
      <c r="I595" s="42">
        <f>IF(D595="BUY",(G595-F595)*C595,(F595-G595)*C595)</f>
        <v>2750</v>
      </c>
      <c r="J595" s="1">
        <f t="shared" si="45"/>
        <v>5500</v>
      </c>
    </row>
    <row r="596" spans="1:10" ht="14.25" customHeight="1">
      <c r="A596" s="55">
        <v>42746</v>
      </c>
      <c r="B596" s="56" t="s">
        <v>73</v>
      </c>
      <c r="C596" s="56">
        <v>3000</v>
      </c>
      <c r="D596" s="56" t="s">
        <v>9</v>
      </c>
      <c r="E596" s="50">
        <v>264.7</v>
      </c>
      <c r="F596" s="50">
        <v>265.5</v>
      </c>
      <c r="G596" s="50">
        <v>266.3</v>
      </c>
      <c r="H596" s="42">
        <f t="shared" si="44"/>
        <v>2400.0000000000341</v>
      </c>
      <c r="I596" s="42">
        <f>IF(D596="BUY",(G596-F596)*C596,(F596-G596)*C596)</f>
        <v>2400.0000000000341</v>
      </c>
      <c r="J596" s="1">
        <f t="shared" si="45"/>
        <v>4800.0000000000682</v>
      </c>
    </row>
    <row r="597" spans="1:10" ht="14.25" customHeight="1">
      <c r="A597" s="55">
        <v>42746</v>
      </c>
      <c r="B597" s="56" t="s">
        <v>194</v>
      </c>
      <c r="C597" s="56">
        <v>3000</v>
      </c>
      <c r="D597" s="56" t="s">
        <v>9</v>
      </c>
      <c r="E597" s="50">
        <v>191.5</v>
      </c>
      <c r="F597" s="50">
        <v>192.3</v>
      </c>
      <c r="G597" s="50">
        <v>193.1</v>
      </c>
      <c r="H597" s="42">
        <f t="shared" si="44"/>
        <v>2400.0000000000341</v>
      </c>
      <c r="I597" s="42">
        <f>IF(D597="BUY",(G597-F597)*C597,(F597-G597)*C597)</f>
        <v>2399.9999999999491</v>
      </c>
      <c r="J597" s="1">
        <f t="shared" si="45"/>
        <v>4799.9999999999836</v>
      </c>
    </row>
    <row r="598" spans="1:10" ht="14.25" customHeight="1">
      <c r="A598" s="55">
        <v>42746</v>
      </c>
      <c r="B598" s="56" t="s">
        <v>194</v>
      </c>
      <c r="C598" s="56">
        <v>3000</v>
      </c>
      <c r="D598" s="56" t="s">
        <v>9</v>
      </c>
      <c r="E598" s="50">
        <v>185.5</v>
      </c>
      <c r="F598" s="50">
        <v>186.3</v>
      </c>
      <c r="G598" s="50">
        <v>0</v>
      </c>
      <c r="H598" s="42">
        <f>IF(D598="BUY",(F598-E598)*C598,(E598-F598)*C598)</f>
        <v>2400.0000000000341</v>
      </c>
      <c r="I598" s="42">
        <v>0</v>
      </c>
      <c r="J598" s="1">
        <f t="shared" si="45"/>
        <v>2400.0000000000341</v>
      </c>
    </row>
    <row r="599" spans="1:10" ht="14.25" customHeight="1">
      <c r="A599" s="55">
        <v>42746</v>
      </c>
      <c r="B599" s="56" t="s">
        <v>314</v>
      </c>
      <c r="C599" s="56">
        <v>11000</v>
      </c>
      <c r="D599" s="56" t="s">
        <v>9</v>
      </c>
      <c r="E599" s="50">
        <v>70.8</v>
      </c>
      <c r="F599" s="50">
        <v>70.8</v>
      </c>
      <c r="G599" s="50">
        <v>0</v>
      </c>
      <c r="H599" s="42">
        <f t="shared" si="44"/>
        <v>0</v>
      </c>
      <c r="I599" s="42">
        <v>0</v>
      </c>
      <c r="J599" s="1">
        <f t="shared" si="45"/>
        <v>0</v>
      </c>
    </row>
    <row r="600" spans="1:10" ht="14.25" customHeight="1">
      <c r="A600" s="55">
        <v>42746</v>
      </c>
      <c r="B600" s="56" t="s">
        <v>311</v>
      </c>
      <c r="C600" s="56">
        <v>6000</v>
      </c>
      <c r="D600" s="56" t="s">
        <v>9</v>
      </c>
      <c r="E600" s="50">
        <v>131.9</v>
      </c>
      <c r="F600" s="50">
        <v>131.9</v>
      </c>
      <c r="G600" s="50">
        <v>0</v>
      </c>
      <c r="H600" s="42">
        <f t="shared" si="44"/>
        <v>0</v>
      </c>
      <c r="I600" s="42">
        <v>0</v>
      </c>
      <c r="J600" s="1">
        <f t="shared" si="45"/>
        <v>0</v>
      </c>
    </row>
    <row r="601" spans="1:10" ht="14.25" customHeight="1">
      <c r="A601" s="55">
        <v>42745</v>
      </c>
      <c r="B601" s="56" t="s">
        <v>128</v>
      </c>
      <c r="C601" s="56">
        <v>8000</v>
      </c>
      <c r="D601" s="56" t="s">
        <v>9</v>
      </c>
      <c r="E601" s="50">
        <v>82.3</v>
      </c>
      <c r="F601" s="50">
        <v>82.6</v>
      </c>
      <c r="G601" s="50">
        <v>82.9</v>
      </c>
      <c r="H601" s="42">
        <f t="shared" si="44"/>
        <v>2399.9999999999773</v>
      </c>
      <c r="I601" s="42">
        <f>IF(D601="BUY",(G601-F601)*C601,(F601-G601)*C601)</f>
        <v>2400.0000000000909</v>
      </c>
      <c r="J601" s="1">
        <f t="shared" si="45"/>
        <v>4800.0000000000682</v>
      </c>
    </row>
    <row r="602" spans="1:10" ht="14.25" customHeight="1">
      <c r="A602" s="55">
        <v>42745</v>
      </c>
      <c r="B602" s="56" t="s">
        <v>311</v>
      </c>
      <c r="C602" s="56">
        <v>6000</v>
      </c>
      <c r="D602" s="56" t="s">
        <v>12</v>
      </c>
      <c r="E602" s="50">
        <v>129.1</v>
      </c>
      <c r="F602" s="50">
        <v>128.69999999999999</v>
      </c>
      <c r="G602" s="50">
        <v>128.30000000000001</v>
      </c>
      <c r="H602" s="42">
        <f t="shared" si="44"/>
        <v>2400.0000000000341</v>
      </c>
      <c r="I602" s="42">
        <f>IF(D602="BUY",(G602-F602)*C602,(F602-G602)*C602)</f>
        <v>2399.9999999998636</v>
      </c>
      <c r="J602" s="1">
        <f t="shared" si="45"/>
        <v>4799.9999999998981</v>
      </c>
    </row>
    <row r="603" spans="1:10" ht="14.25" customHeight="1">
      <c r="A603" s="55">
        <v>42745</v>
      </c>
      <c r="B603" s="56" t="s">
        <v>314</v>
      </c>
      <c r="C603" s="56">
        <v>11000</v>
      </c>
      <c r="D603" s="56" t="s">
        <v>9</v>
      </c>
      <c r="E603" s="50">
        <v>69.3</v>
      </c>
      <c r="F603" s="50">
        <v>69.55</v>
      </c>
      <c r="G603" s="50">
        <v>0</v>
      </c>
      <c r="H603" s="42">
        <f t="shared" si="44"/>
        <v>2750</v>
      </c>
      <c r="I603" s="42">
        <v>0</v>
      </c>
      <c r="J603" s="1">
        <f t="shared" si="45"/>
        <v>2750</v>
      </c>
    </row>
    <row r="604" spans="1:10" ht="14.25" customHeight="1">
      <c r="A604" s="55">
        <v>42745</v>
      </c>
      <c r="B604" s="56" t="s">
        <v>15</v>
      </c>
      <c r="C604" s="56">
        <v>2000</v>
      </c>
      <c r="D604" s="56" t="s">
        <v>9</v>
      </c>
      <c r="E604" s="50">
        <v>373.7</v>
      </c>
      <c r="F604" s="50">
        <v>374.4</v>
      </c>
      <c r="G604" s="50">
        <v>0</v>
      </c>
      <c r="H604" s="42">
        <f t="shared" si="44"/>
        <v>1399.9999999999773</v>
      </c>
      <c r="I604" s="42">
        <v>0</v>
      </c>
      <c r="J604" s="1">
        <f t="shared" si="45"/>
        <v>1399.9999999999773</v>
      </c>
    </row>
    <row r="605" spans="1:10" ht="14.25" customHeight="1">
      <c r="A605" s="55">
        <v>42745</v>
      </c>
      <c r="B605" s="56" t="s">
        <v>182</v>
      </c>
      <c r="C605" s="56">
        <v>3200</v>
      </c>
      <c r="D605" s="56" t="s">
        <v>9</v>
      </c>
      <c r="E605" s="50">
        <v>274.3</v>
      </c>
      <c r="F605" s="50">
        <v>271.89999999999998</v>
      </c>
      <c r="G605" s="50">
        <v>0</v>
      </c>
      <c r="H605" s="47">
        <f t="shared" si="44"/>
        <v>-7680.0000000001091</v>
      </c>
      <c r="I605" s="47">
        <v>0</v>
      </c>
      <c r="J605" s="1">
        <f t="shared" si="45"/>
        <v>-7680.0000000001091</v>
      </c>
    </row>
    <row r="606" spans="1:10" ht="14.25" customHeight="1">
      <c r="A606" s="55">
        <v>42745</v>
      </c>
      <c r="B606" s="56" t="s">
        <v>28</v>
      </c>
      <c r="C606" s="56">
        <v>3000</v>
      </c>
      <c r="D606" s="56" t="s">
        <v>9</v>
      </c>
      <c r="E606" s="50">
        <v>349.6</v>
      </c>
      <c r="F606" s="50">
        <v>350.4</v>
      </c>
      <c r="G606" s="50">
        <v>351.2</v>
      </c>
      <c r="H606" s="42">
        <f t="shared" si="44"/>
        <v>2399.9999999998636</v>
      </c>
      <c r="I606" s="42">
        <f>IF(D606="BUY",(G606-F606)*C606,(F606-G606)*C606)</f>
        <v>2400.0000000000341</v>
      </c>
      <c r="J606" s="1">
        <f t="shared" si="45"/>
        <v>4799.9999999998981</v>
      </c>
    </row>
    <row r="607" spans="1:10" ht="14.25" customHeight="1">
      <c r="A607" s="44">
        <v>42744</v>
      </c>
      <c r="B607" s="48" t="s">
        <v>73</v>
      </c>
      <c r="C607" s="48">
        <v>3000</v>
      </c>
      <c r="D607" s="48" t="s">
        <v>9</v>
      </c>
      <c r="E607" s="41">
        <v>252.5</v>
      </c>
      <c r="F607" s="41">
        <v>253.3</v>
      </c>
      <c r="G607" s="41">
        <v>254.1</v>
      </c>
      <c r="H607" s="42">
        <f t="shared" si="44"/>
        <v>2400.0000000000341</v>
      </c>
      <c r="I607" s="42">
        <f>IF(D607="BUY",(G607-F607)*C607,(F607-G607)*C607)</f>
        <v>2399.9999999999491</v>
      </c>
      <c r="J607" s="1">
        <f t="shared" si="45"/>
        <v>4799.9999999999836</v>
      </c>
    </row>
    <row r="608" spans="1:10" ht="14.25" customHeight="1">
      <c r="A608" s="44">
        <v>42744</v>
      </c>
      <c r="B608" s="48" t="s">
        <v>213</v>
      </c>
      <c r="C608" s="48">
        <v>6000</v>
      </c>
      <c r="D608" s="48" t="s">
        <v>9</v>
      </c>
      <c r="E608" s="41">
        <v>129.4</v>
      </c>
      <c r="F608" s="41">
        <v>129.80000000000001</v>
      </c>
      <c r="G608" s="41">
        <v>130.19999999999999</v>
      </c>
      <c r="H608" s="42">
        <f t="shared" si="44"/>
        <v>2400.0000000000341</v>
      </c>
      <c r="I608" s="42">
        <f>IF(D608="BUY",(G608-F608)*C608,(F608-G608)*C608)</f>
        <v>2399.9999999998636</v>
      </c>
      <c r="J608" s="1">
        <f t="shared" si="45"/>
        <v>4799.9999999998981</v>
      </c>
    </row>
    <row r="609" spans="1:10" ht="14.25" customHeight="1">
      <c r="A609" s="44">
        <v>42744</v>
      </c>
      <c r="B609" s="48" t="s">
        <v>194</v>
      </c>
      <c r="C609" s="48">
        <v>3000</v>
      </c>
      <c r="D609" s="48" t="s">
        <v>9</v>
      </c>
      <c r="E609" s="41">
        <v>178.2</v>
      </c>
      <c r="F609" s="41">
        <v>179</v>
      </c>
      <c r="G609" s="41">
        <v>0</v>
      </c>
      <c r="H609" s="42">
        <f t="shared" si="44"/>
        <v>2400.0000000000341</v>
      </c>
      <c r="I609" s="42">
        <v>0</v>
      </c>
      <c r="J609" s="1">
        <f t="shared" si="45"/>
        <v>2400.0000000000341</v>
      </c>
    </row>
    <row r="610" spans="1:10" ht="14.25" customHeight="1">
      <c r="A610" s="44">
        <v>42744</v>
      </c>
      <c r="B610" s="48" t="s">
        <v>247</v>
      </c>
      <c r="C610" s="48">
        <v>9000</v>
      </c>
      <c r="D610" s="48" t="s">
        <v>9</v>
      </c>
      <c r="E610" s="41">
        <v>92.5</v>
      </c>
      <c r="F610" s="41">
        <v>92.75</v>
      </c>
      <c r="G610" s="41">
        <v>0</v>
      </c>
      <c r="H610" s="42">
        <f t="shared" si="44"/>
        <v>2250</v>
      </c>
      <c r="I610" s="42">
        <v>0</v>
      </c>
      <c r="J610" s="1">
        <f t="shared" si="45"/>
        <v>2250</v>
      </c>
    </row>
    <row r="611" spans="1:10" ht="14.25" customHeight="1">
      <c r="A611" s="44">
        <v>42741</v>
      </c>
      <c r="B611" s="48" t="s">
        <v>247</v>
      </c>
      <c r="C611" s="48">
        <v>9000</v>
      </c>
      <c r="D611" s="48" t="s">
        <v>12</v>
      </c>
      <c r="E611" s="41">
        <v>92.4</v>
      </c>
      <c r="F611" s="41">
        <v>92.1</v>
      </c>
      <c r="G611" s="41">
        <v>91.8</v>
      </c>
      <c r="H611" s="42">
        <f>IF(D611="BUY",(F611-E611)*C611,(E611-F611)*C611)</f>
        <v>2700.0000000001023</v>
      </c>
      <c r="I611" s="42">
        <f>IF(D611="BUY",(G611-F611)*C611,(F611-G611)*C611)</f>
        <v>2699.9999999999745</v>
      </c>
      <c r="J611" s="1">
        <f t="shared" si="45"/>
        <v>5400.0000000000764</v>
      </c>
    </row>
    <row r="612" spans="1:10" ht="14.25" customHeight="1">
      <c r="A612" s="44">
        <v>42741</v>
      </c>
      <c r="B612" s="48" t="s">
        <v>213</v>
      </c>
      <c r="C612" s="48">
        <v>6000</v>
      </c>
      <c r="D612" s="48" t="s">
        <v>9</v>
      </c>
      <c r="E612" s="41">
        <v>128.4</v>
      </c>
      <c r="F612" s="41">
        <v>128.80000000000001</v>
      </c>
      <c r="G612" s="41">
        <v>129.19999999999999</v>
      </c>
      <c r="H612" s="42">
        <f>IF(D612="BUY",(F612-E612)*C612,(E612-F612)*C612)</f>
        <v>2400.0000000000341</v>
      </c>
      <c r="I612" s="42">
        <f>IF(D612="BUY",(G612-F612)*C612,(F612-G612)*C612)</f>
        <v>2399.9999999998636</v>
      </c>
      <c r="J612" s="1">
        <f t="shared" si="45"/>
        <v>4799.9999999998981</v>
      </c>
    </row>
    <row r="613" spans="1:10" ht="14.25" customHeight="1">
      <c r="A613" s="44">
        <v>42741</v>
      </c>
      <c r="B613" s="48" t="s">
        <v>311</v>
      </c>
      <c r="C613" s="48">
        <v>6000</v>
      </c>
      <c r="D613" s="48" t="s">
        <v>9</v>
      </c>
      <c r="E613" s="41">
        <v>128.5</v>
      </c>
      <c r="F613" s="41">
        <v>128.9</v>
      </c>
      <c r="G613" s="41">
        <v>129.30000000000001</v>
      </c>
      <c r="H613" s="42">
        <f>IF(D613="BUY",(F613-E613)*C613,(E613-F613)*C613)</f>
        <v>2400.0000000000341</v>
      </c>
      <c r="I613" s="42">
        <f>IF(D613="BUY",(G613-F613)*C613,(F613-G613)*C613)</f>
        <v>2400.0000000000341</v>
      </c>
      <c r="J613" s="1">
        <f t="shared" si="45"/>
        <v>4800.0000000000682</v>
      </c>
    </row>
    <row r="614" spans="1:10" ht="14.25" customHeight="1">
      <c r="A614" s="44">
        <v>42740</v>
      </c>
      <c r="B614" s="48" t="s">
        <v>28</v>
      </c>
      <c r="C614" s="48">
        <v>3000</v>
      </c>
      <c r="D614" s="48" t="s">
        <v>9</v>
      </c>
      <c r="E614" s="41">
        <v>344.4</v>
      </c>
      <c r="F614" s="41">
        <v>345.2</v>
      </c>
      <c r="G614" s="41">
        <v>346</v>
      </c>
      <c r="H614" s="42">
        <f t="shared" ref="H614:H619" si="46">IF(D614="BUY",(F614-E614)*C614,(E614-F614)*C614)</f>
        <v>2400.0000000000341</v>
      </c>
      <c r="I614" s="42">
        <f>IF(D614="BUY",(G614-F614)*C614,(F614-G614)*C614)</f>
        <v>2400.0000000000341</v>
      </c>
      <c r="J614" s="1">
        <f t="shared" si="45"/>
        <v>4800.0000000000682</v>
      </c>
    </row>
    <row r="615" spans="1:10" ht="14.25" customHeight="1">
      <c r="A615" s="44">
        <v>42740</v>
      </c>
      <c r="B615" s="48" t="s">
        <v>315</v>
      </c>
      <c r="C615" s="48">
        <v>2500</v>
      </c>
      <c r="D615" s="48" t="s">
        <v>9</v>
      </c>
      <c r="E615" s="41">
        <v>280</v>
      </c>
      <c r="F615" s="41">
        <v>281</v>
      </c>
      <c r="G615" s="41">
        <v>282</v>
      </c>
      <c r="H615" s="42">
        <f t="shared" si="46"/>
        <v>2500</v>
      </c>
      <c r="I615" s="42">
        <f>IF(D615="BUY",(G615-F615)*C615,(F615-G615)*C615)</f>
        <v>2500</v>
      </c>
      <c r="J615" s="1">
        <f t="shared" si="45"/>
        <v>5000</v>
      </c>
    </row>
    <row r="616" spans="1:10" ht="14.25" customHeight="1">
      <c r="A616" s="44">
        <v>42740</v>
      </c>
      <c r="B616" s="48" t="s">
        <v>14</v>
      </c>
      <c r="C616" s="48">
        <v>1200</v>
      </c>
      <c r="D616" s="48" t="s">
        <v>9</v>
      </c>
      <c r="E616" s="41">
        <v>674.2</v>
      </c>
      <c r="F616" s="41">
        <v>676</v>
      </c>
      <c r="G616" s="41">
        <v>0</v>
      </c>
      <c r="H616" s="42">
        <f>IF(D616="BUY",(F616-E616)*C616,(E616-F616)*C616)</f>
        <v>2159.9999999999454</v>
      </c>
      <c r="I616" s="42">
        <v>0</v>
      </c>
      <c r="J616" s="1">
        <f t="shared" si="45"/>
        <v>2159.9999999999454</v>
      </c>
    </row>
    <row r="617" spans="1:10" ht="14.25" customHeight="1">
      <c r="A617" s="44">
        <v>42740</v>
      </c>
      <c r="B617" s="48" t="s">
        <v>82</v>
      </c>
      <c r="C617" s="48">
        <v>8000</v>
      </c>
      <c r="D617" s="48" t="s">
        <v>9</v>
      </c>
      <c r="E617" s="41">
        <v>86.6</v>
      </c>
      <c r="F617" s="41">
        <v>86.85</v>
      </c>
      <c r="G617" s="41">
        <v>0</v>
      </c>
      <c r="H617" s="42">
        <f t="shared" si="46"/>
        <v>2000</v>
      </c>
      <c r="I617" s="42">
        <v>0</v>
      </c>
      <c r="J617" s="1">
        <f t="shared" si="45"/>
        <v>2000</v>
      </c>
    </row>
    <row r="618" spans="1:10" ht="14.25" customHeight="1">
      <c r="A618" s="44">
        <v>42740</v>
      </c>
      <c r="B618" s="48" t="s">
        <v>213</v>
      </c>
      <c r="C618" s="48">
        <v>6000</v>
      </c>
      <c r="D618" s="48" t="s">
        <v>9</v>
      </c>
      <c r="E618" s="41">
        <v>126</v>
      </c>
      <c r="F618" s="41">
        <v>126.2</v>
      </c>
      <c r="G618" s="41">
        <v>0</v>
      </c>
      <c r="H618" s="42">
        <f t="shared" si="46"/>
        <v>1200.0000000000171</v>
      </c>
      <c r="I618" s="42">
        <v>0</v>
      </c>
      <c r="J618" s="1">
        <f t="shared" si="45"/>
        <v>1200.0000000000171</v>
      </c>
    </row>
    <row r="619" spans="1:10" ht="14.25" customHeight="1">
      <c r="A619" s="44">
        <v>42740</v>
      </c>
      <c r="B619" s="48" t="s">
        <v>316</v>
      </c>
      <c r="C619" s="48">
        <v>1500</v>
      </c>
      <c r="D619" s="48" t="s">
        <v>9</v>
      </c>
      <c r="E619" s="41">
        <v>402</v>
      </c>
      <c r="F619" s="41">
        <v>402</v>
      </c>
      <c r="G619" s="41">
        <v>0</v>
      </c>
      <c r="H619" s="42">
        <f t="shared" si="46"/>
        <v>0</v>
      </c>
      <c r="I619" s="42">
        <v>0</v>
      </c>
      <c r="J619" s="1">
        <f t="shared" si="45"/>
        <v>0</v>
      </c>
    </row>
    <row r="620" spans="1:10" ht="14.25" customHeight="1">
      <c r="A620" s="44">
        <v>42739</v>
      </c>
      <c r="B620" s="48" t="s">
        <v>179</v>
      </c>
      <c r="C620" s="48">
        <v>9000</v>
      </c>
      <c r="D620" s="48" t="s">
        <v>9</v>
      </c>
      <c r="E620" s="41">
        <v>89.9</v>
      </c>
      <c r="F620" s="41">
        <v>90.2</v>
      </c>
      <c r="G620" s="41">
        <v>90.5</v>
      </c>
      <c r="H620" s="42">
        <f>IF(D620="BUY",(F620-E620)*C620,(E620-F620)*C620)</f>
        <v>2699.9999999999745</v>
      </c>
      <c r="I620" s="42">
        <f>IF(D620="BUY",(G620-F620)*C620,(F620-G620)*C620)</f>
        <v>2699.9999999999745</v>
      </c>
      <c r="J620" s="1">
        <f t="shared" si="45"/>
        <v>5399.9999999999491</v>
      </c>
    </row>
    <row r="621" spans="1:10" ht="14.25" customHeight="1">
      <c r="A621" s="44">
        <v>42739</v>
      </c>
      <c r="B621" s="48" t="s">
        <v>179</v>
      </c>
      <c r="C621" s="48">
        <v>9000</v>
      </c>
      <c r="D621" s="48" t="s">
        <v>9</v>
      </c>
      <c r="E621" s="41">
        <v>91</v>
      </c>
      <c r="F621" s="41">
        <v>91.25</v>
      </c>
      <c r="G621" s="41">
        <v>91.6</v>
      </c>
      <c r="H621" s="42">
        <f>IF(D621="BUY",(F621-E621)*C621,(E621-F621)*C621)</f>
        <v>2250</v>
      </c>
      <c r="I621" s="42">
        <v>2700</v>
      </c>
      <c r="J621" s="1">
        <f t="shared" si="45"/>
        <v>4950</v>
      </c>
    </row>
    <row r="622" spans="1:10" ht="14.25" customHeight="1">
      <c r="A622" s="44">
        <v>42739</v>
      </c>
      <c r="B622" s="48" t="s">
        <v>262</v>
      </c>
      <c r="C622" s="48">
        <v>1500</v>
      </c>
      <c r="D622" s="48" t="s">
        <v>9</v>
      </c>
      <c r="E622" s="41">
        <v>421.4</v>
      </c>
      <c r="F622" s="41">
        <v>423</v>
      </c>
      <c r="G622" s="41">
        <v>0</v>
      </c>
      <c r="H622" s="42">
        <f>IF(D622="BUY",(F622-E622)*C622,(E622-F622)*C622)</f>
        <v>2400.0000000000341</v>
      </c>
      <c r="I622" s="42">
        <v>0</v>
      </c>
      <c r="J622" s="1">
        <f t="shared" si="45"/>
        <v>2400.0000000000341</v>
      </c>
    </row>
    <row r="623" spans="1:10" ht="14.25" customHeight="1">
      <c r="A623" s="44">
        <v>42739</v>
      </c>
      <c r="B623" s="48" t="s">
        <v>256</v>
      </c>
      <c r="C623" s="48">
        <v>7125</v>
      </c>
      <c r="D623" s="48" t="s">
        <v>9</v>
      </c>
      <c r="E623" s="41">
        <v>82</v>
      </c>
      <c r="F623" s="41">
        <v>82.35</v>
      </c>
      <c r="G623" s="41">
        <v>0</v>
      </c>
      <c r="H623" s="42">
        <f>IF(D623="BUY",(F623-E623)*C623,(E623-F623)*C623)</f>
        <v>2493.7499999999595</v>
      </c>
      <c r="I623" s="42">
        <v>0</v>
      </c>
      <c r="J623" s="1">
        <f t="shared" si="45"/>
        <v>2493.7499999999595</v>
      </c>
    </row>
    <row r="624" spans="1:10" ht="14.25" customHeight="1">
      <c r="A624" s="44">
        <v>42738</v>
      </c>
      <c r="B624" s="48" t="s">
        <v>263</v>
      </c>
      <c r="C624" s="48">
        <v>1100</v>
      </c>
      <c r="D624" s="48" t="s">
        <v>9</v>
      </c>
      <c r="E624" s="41">
        <v>924.2</v>
      </c>
      <c r="F624" s="41">
        <v>926.4</v>
      </c>
      <c r="G624" s="41">
        <v>928.6</v>
      </c>
      <c r="H624" s="42">
        <f t="shared" ref="H624:H629" si="47">IF(D624="BUY",(F624-E624)*C624,(E624-F624)*C624)</f>
        <v>2419.999999999925</v>
      </c>
      <c r="I624" s="42">
        <f>IF(D624="BUY",(G624-F624)*C624,(F624-G624)*C624)</f>
        <v>2420.00000000005</v>
      </c>
      <c r="J624" s="1">
        <f t="shared" si="45"/>
        <v>4839.9999999999745</v>
      </c>
    </row>
    <row r="625" spans="1:10" ht="14.25" customHeight="1">
      <c r="A625" s="44">
        <v>42738</v>
      </c>
      <c r="B625" s="48" t="s">
        <v>247</v>
      </c>
      <c r="C625" s="48">
        <v>9000</v>
      </c>
      <c r="D625" s="48" t="s">
        <v>9</v>
      </c>
      <c r="E625" s="41">
        <v>89.7</v>
      </c>
      <c r="F625" s="41">
        <v>89.95</v>
      </c>
      <c r="G625" s="41">
        <v>90.3</v>
      </c>
      <c r="H625" s="42">
        <f t="shared" si="47"/>
        <v>2250</v>
      </c>
      <c r="I625" s="42">
        <v>2700</v>
      </c>
      <c r="J625" s="1">
        <f t="shared" si="45"/>
        <v>4950</v>
      </c>
    </row>
    <row r="626" spans="1:10" ht="14.25" customHeight="1">
      <c r="A626" s="44">
        <v>42738</v>
      </c>
      <c r="B626" s="48" t="s">
        <v>256</v>
      </c>
      <c r="C626" s="48">
        <v>7125</v>
      </c>
      <c r="D626" s="48" t="s">
        <v>9</v>
      </c>
      <c r="E626" s="41">
        <v>81.2</v>
      </c>
      <c r="F626" s="41">
        <v>81.55</v>
      </c>
      <c r="G626" s="41">
        <v>0</v>
      </c>
      <c r="H626" s="42">
        <f t="shared" si="47"/>
        <v>2493.7499999999595</v>
      </c>
      <c r="I626" s="42">
        <v>0</v>
      </c>
      <c r="J626" s="1">
        <f t="shared" si="45"/>
        <v>2493.7499999999595</v>
      </c>
    </row>
    <row r="627" spans="1:10" ht="14.25" customHeight="1">
      <c r="A627" s="44">
        <v>42738</v>
      </c>
      <c r="B627" s="48" t="s">
        <v>223</v>
      </c>
      <c r="C627" s="48">
        <v>3500</v>
      </c>
      <c r="D627" s="48" t="s">
        <v>9</v>
      </c>
      <c r="E627" s="41">
        <v>123.7</v>
      </c>
      <c r="F627" s="41">
        <v>123.7</v>
      </c>
      <c r="G627" s="41">
        <v>0</v>
      </c>
      <c r="H627" s="42">
        <f t="shared" si="47"/>
        <v>0</v>
      </c>
      <c r="I627" s="42">
        <v>0</v>
      </c>
      <c r="J627" s="1">
        <f t="shared" si="45"/>
        <v>0</v>
      </c>
    </row>
    <row r="628" spans="1:10" ht="14.25" customHeight="1">
      <c r="A628" s="44">
        <v>42738</v>
      </c>
      <c r="B628" s="48" t="s">
        <v>84</v>
      </c>
      <c r="C628" s="48">
        <v>8000</v>
      </c>
      <c r="D628" s="48" t="s">
        <v>9</v>
      </c>
      <c r="E628" s="41">
        <v>62.6</v>
      </c>
      <c r="F628" s="41">
        <v>61.7</v>
      </c>
      <c r="G628" s="41">
        <v>0</v>
      </c>
      <c r="H628" s="47">
        <f t="shared" si="47"/>
        <v>-7199.9999999999891</v>
      </c>
      <c r="I628" s="47">
        <v>0</v>
      </c>
      <c r="J628" s="1">
        <f t="shared" si="45"/>
        <v>-7199.9999999999891</v>
      </c>
    </row>
    <row r="629" spans="1:10" ht="14.25" customHeight="1">
      <c r="A629" s="44">
        <v>42738</v>
      </c>
      <c r="B629" s="48" t="s">
        <v>248</v>
      </c>
      <c r="C629" s="48">
        <v>11000</v>
      </c>
      <c r="D629" s="48" t="s">
        <v>12</v>
      </c>
      <c r="E629" s="41">
        <v>65.900000000000006</v>
      </c>
      <c r="F629" s="41">
        <v>66.650000000000006</v>
      </c>
      <c r="G629" s="41">
        <v>0</v>
      </c>
      <c r="H629" s="47">
        <f t="shared" si="47"/>
        <v>-8250</v>
      </c>
      <c r="I629" s="47">
        <v>0</v>
      </c>
      <c r="J629" s="1">
        <f t="shared" si="45"/>
        <v>-8250</v>
      </c>
    </row>
    <row r="630" spans="1:10" ht="14.25" customHeight="1">
      <c r="A630" s="44">
        <v>42737</v>
      </c>
      <c r="B630" s="48" t="s">
        <v>95</v>
      </c>
      <c r="C630" s="48">
        <v>7000</v>
      </c>
      <c r="D630" s="48" t="s">
        <v>9</v>
      </c>
      <c r="E630" s="41">
        <v>153.15</v>
      </c>
      <c r="F630" s="41">
        <v>153.5</v>
      </c>
      <c r="G630" s="41">
        <v>153.85</v>
      </c>
      <c r="H630" s="42">
        <f>IF(D630="BUY",(F630-E630)*C630,(E630-F630)*C630)</f>
        <v>2449.99999999996</v>
      </c>
      <c r="I630" s="42">
        <f>IF(D630="BUY",(G630-F630)*C630,(F630-G630)*C630)</f>
        <v>2449.99999999996</v>
      </c>
      <c r="J630" s="1">
        <f t="shared" si="45"/>
        <v>4899.99999999992</v>
      </c>
    </row>
    <row r="631" spans="1:10" ht="14.25" customHeight="1">
      <c r="A631" s="44">
        <v>42737</v>
      </c>
      <c r="B631" s="48" t="s">
        <v>82</v>
      </c>
      <c r="C631" s="48">
        <v>8000</v>
      </c>
      <c r="D631" s="48" t="s">
        <v>9</v>
      </c>
      <c r="E631" s="41">
        <v>81.8</v>
      </c>
      <c r="F631" s="41">
        <v>82.1</v>
      </c>
      <c r="G631" s="41">
        <v>82.4</v>
      </c>
      <c r="H631" s="42">
        <f>IF(D631="BUY",(F631-E631)*C631,(E631-F631)*C631)</f>
        <v>2399.9999999999773</v>
      </c>
      <c r="I631" s="42">
        <f>IF(D631="BUY",(G631-F631)*C631,(F631-G631)*C631)</f>
        <v>2400.0000000000909</v>
      </c>
      <c r="J631" s="1">
        <f t="shared" si="45"/>
        <v>4800.0000000000682</v>
      </c>
    </row>
    <row r="632" spans="1:10" ht="14.25" customHeight="1">
      <c r="A632" s="44">
        <v>42737</v>
      </c>
      <c r="B632" s="48" t="s">
        <v>14</v>
      </c>
      <c r="C632" s="48">
        <v>1200</v>
      </c>
      <c r="D632" s="48" t="s">
        <v>9</v>
      </c>
      <c r="E632" s="41">
        <v>654.79999999999995</v>
      </c>
      <c r="F632" s="41">
        <v>656.8</v>
      </c>
      <c r="G632" s="41">
        <v>658.8</v>
      </c>
      <c r="H632" s="42">
        <f>IF(D632="BUY",(F632-E632)*C632,(E632-F632)*C632)</f>
        <v>2400</v>
      </c>
      <c r="I632" s="42">
        <f>IF(D632="BUY",(G632-F632)*C632,(F632-G632)*C632)</f>
        <v>2400</v>
      </c>
      <c r="J632" s="1">
        <f t="shared" si="45"/>
        <v>4800</v>
      </c>
    </row>
    <row r="633" spans="1:10" ht="14.25" customHeight="1">
      <c r="A633" s="44">
        <v>42737</v>
      </c>
      <c r="B633" s="48" t="s">
        <v>20</v>
      </c>
      <c r="C633" s="48">
        <v>7000</v>
      </c>
      <c r="D633" s="48" t="s">
        <v>9</v>
      </c>
      <c r="E633" s="41">
        <v>85.5</v>
      </c>
      <c r="F633" s="41">
        <v>85.8</v>
      </c>
      <c r="G633" s="41">
        <v>0</v>
      </c>
      <c r="H633" s="42">
        <f>IF(D633="BUY",(F633-E633)*C633,(E633-F633)*C633)</f>
        <v>2099.99999999998</v>
      </c>
      <c r="I633" s="42">
        <v>0</v>
      </c>
      <c r="J633" s="1">
        <f t="shared" si="45"/>
        <v>2099.99999999998</v>
      </c>
    </row>
    <row r="634" spans="1:10" ht="14.25" customHeight="1">
      <c r="A634" s="44">
        <v>42737</v>
      </c>
      <c r="B634" s="48" t="s">
        <v>258</v>
      </c>
      <c r="C634" s="48">
        <v>1500</v>
      </c>
      <c r="D634" s="48" t="s">
        <v>9</v>
      </c>
      <c r="E634" s="41">
        <v>511.5</v>
      </c>
      <c r="F634" s="41">
        <v>513</v>
      </c>
      <c r="G634" s="41">
        <v>0</v>
      </c>
      <c r="H634" s="42">
        <f>IF(D634="BUY",(F634-E634)*C634,(E634-F634)*C634)</f>
        <v>2250</v>
      </c>
      <c r="I634" s="42">
        <v>0</v>
      </c>
      <c r="J634" s="1">
        <f t="shared" si="45"/>
        <v>2250</v>
      </c>
    </row>
    <row r="635" spans="1:10" ht="14.25" customHeight="1">
      <c r="A635" s="44">
        <v>42737</v>
      </c>
      <c r="B635" s="48" t="s">
        <v>210</v>
      </c>
      <c r="C635" s="48">
        <v>2500</v>
      </c>
      <c r="D635" s="48" t="s">
        <v>9</v>
      </c>
      <c r="E635" s="41">
        <v>198.5</v>
      </c>
      <c r="F635" s="41">
        <v>0</v>
      </c>
      <c r="G635" s="41">
        <v>0</v>
      </c>
      <c r="H635" s="42">
        <v>0</v>
      </c>
      <c r="I635" s="42">
        <v>0</v>
      </c>
      <c r="J635" s="1">
        <f t="shared" si="45"/>
        <v>0</v>
      </c>
    </row>
    <row r="636" spans="1:10" ht="14.25" customHeight="1">
      <c r="A636" s="44">
        <v>42734</v>
      </c>
      <c r="B636" s="48" t="s">
        <v>73</v>
      </c>
      <c r="C636" s="48">
        <v>3000</v>
      </c>
      <c r="D636" s="48" t="s">
        <v>9</v>
      </c>
      <c r="E636" s="41">
        <v>248</v>
      </c>
      <c r="F636" s="41">
        <v>248.8</v>
      </c>
      <c r="G636" s="41">
        <v>249.6</v>
      </c>
      <c r="H636" s="42">
        <f>IF(D636="BUY",(F636-E636)*C636,(E636-F636)*C636)</f>
        <v>2400.0000000000341</v>
      </c>
      <c r="I636" s="42">
        <f>IF(D636="BUY",(G636-F636)*C636,(F636-G636)*C636)</f>
        <v>2399.9999999999491</v>
      </c>
      <c r="J636" s="1">
        <f t="shared" si="45"/>
        <v>4799.9999999999836</v>
      </c>
    </row>
    <row r="637" spans="1:10" ht="14.25" customHeight="1">
      <c r="A637" s="44">
        <v>42734</v>
      </c>
      <c r="B637" s="48" t="s">
        <v>179</v>
      </c>
      <c r="C637" s="48">
        <v>9000</v>
      </c>
      <c r="D637" s="48" t="s">
        <v>9</v>
      </c>
      <c r="E637" s="41">
        <v>88.2</v>
      </c>
      <c r="F637" s="41">
        <v>88.45</v>
      </c>
      <c r="G637" s="41">
        <v>88.7</v>
      </c>
      <c r="H637" s="42">
        <f>IF(D637="BUY",(F637-E637)*C637,(E637-F637)*C637)</f>
        <v>2250</v>
      </c>
      <c r="I637" s="42">
        <f>IF(D637="BUY",(G637-F637)*C637,(F637-G637)*C637)</f>
        <v>2250</v>
      </c>
      <c r="J637" s="1">
        <f t="shared" si="45"/>
        <v>4500</v>
      </c>
    </row>
    <row r="638" spans="1:10" ht="14.25" customHeight="1">
      <c r="A638" s="44">
        <v>42733</v>
      </c>
      <c r="B638" s="48" t="s">
        <v>223</v>
      </c>
      <c r="C638" s="48">
        <v>3500</v>
      </c>
      <c r="D638" s="48" t="s">
        <v>9</v>
      </c>
      <c r="E638" s="41">
        <v>113.9</v>
      </c>
      <c r="F638" s="41">
        <v>114.55</v>
      </c>
      <c r="G638" s="41">
        <v>115.3</v>
      </c>
      <c r="H638" s="42">
        <f>IF(D638="BUY",(F638-E638)*C638,(E638-F638)*C638)</f>
        <v>2274.99999999997</v>
      </c>
      <c r="I638" s="42">
        <f>IF(D638="BUY",(G638-F638)*C638,(F638-G638)*C638)</f>
        <v>2625</v>
      </c>
      <c r="J638" s="1">
        <f t="shared" si="45"/>
        <v>4899.99999999997</v>
      </c>
    </row>
    <row r="639" spans="1:10" ht="14.25" customHeight="1">
      <c r="A639" s="44">
        <v>42733</v>
      </c>
      <c r="B639" s="48" t="s">
        <v>228</v>
      </c>
      <c r="C639" s="48">
        <v>1250</v>
      </c>
      <c r="D639" s="48" t="s">
        <v>9</v>
      </c>
      <c r="E639" s="41">
        <v>834</v>
      </c>
      <c r="F639" s="41">
        <v>835.9</v>
      </c>
      <c r="G639" s="41">
        <v>837.8</v>
      </c>
      <c r="H639" s="42">
        <f t="shared" ref="H639:H702" si="48">IF(D639="BUY",(F639-E639)*C639,(E639-F639)*C639)</f>
        <v>2374.9999999999718</v>
      </c>
      <c r="I639" s="42">
        <f>IF(D639="BUY",(G639-F639)*C639,(F639-G639)*C639)</f>
        <v>2374.9999999999718</v>
      </c>
      <c r="J639" s="1">
        <f t="shared" si="45"/>
        <v>4749.9999999999436</v>
      </c>
    </row>
    <row r="640" spans="1:10" ht="14.25" customHeight="1">
      <c r="A640" s="44">
        <v>42733</v>
      </c>
      <c r="B640" s="48" t="s">
        <v>95</v>
      </c>
      <c r="C640" s="48">
        <v>3500</v>
      </c>
      <c r="D640" s="48" t="s">
        <v>9</v>
      </c>
      <c r="E640" s="41">
        <v>329</v>
      </c>
      <c r="F640" s="41">
        <v>329.7</v>
      </c>
      <c r="G640" s="41">
        <v>0</v>
      </c>
      <c r="H640" s="42">
        <f t="shared" si="48"/>
        <v>2449.99999999996</v>
      </c>
      <c r="I640" s="42">
        <v>0</v>
      </c>
      <c r="J640" s="1">
        <f t="shared" si="45"/>
        <v>2449.99999999996</v>
      </c>
    </row>
    <row r="641" spans="1:10" ht="14.25" customHeight="1">
      <c r="A641" s="44">
        <v>42733</v>
      </c>
      <c r="B641" s="48" t="s">
        <v>317</v>
      </c>
      <c r="C641" s="48">
        <v>300</v>
      </c>
      <c r="D641" s="48" t="s">
        <v>9</v>
      </c>
      <c r="E641" s="41">
        <v>1375</v>
      </c>
      <c r="F641" s="41">
        <v>1375</v>
      </c>
      <c r="G641" s="41">
        <v>0</v>
      </c>
      <c r="H641" s="42">
        <f t="shared" si="48"/>
        <v>0</v>
      </c>
      <c r="I641" s="42">
        <v>0</v>
      </c>
      <c r="J641" s="1">
        <f t="shared" si="45"/>
        <v>0</v>
      </c>
    </row>
    <row r="642" spans="1:10" ht="14.25" customHeight="1">
      <c r="A642" s="44">
        <v>42732</v>
      </c>
      <c r="B642" s="48" t="s">
        <v>95</v>
      </c>
      <c r="C642" s="48">
        <v>3500</v>
      </c>
      <c r="D642" s="48" t="s">
        <v>9</v>
      </c>
      <c r="E642" s="41">
        <v>320.2</v>
      </c>
      <c r="F642" s="41">
        <v>320.89999999999998</v>
      </c>
      <c r="G642" s="41">
        <v>321.60000000000002</v>
      </c>
      <c r="H642" s="42">
        <f t="shared" si="48"/>
        <v>2449.99999999996</v>
      </c>
      <c r="I642" s="42">
        <f>IF(D642="BUY",(G642-F642)*C642,(F642-G642)*C642)</f>
        <v>2450.0000000001592</v>
      </c>
      <c r="J642" s="1">
        <f t="shared" si="45"/>
        <v>4900.0000000001191</v>
      </c>
    </row>
    <row r="643" spans="1:10" ht="14.25" customHeight="1">
      <c r="A643" s="44">
        <v>42732</v>
      </c>
      <c r="B643" s="48" t="s">
        <v>86</v>
      </c>
      <c r="C643" s="48">
        <v>600</v>
      </c>
      <c r="D643" s="48" t="s">
        <v>9</v>
      </c>
      <c r="E643" s="41">
        <v>813.5</v>
      </c>
      <c r="F643" s="41">
        <v>817.5</v>
      </c>
      <c r="G643" s="41">
        <v>821.5</v>
      </c>
      <c r="H643" s="42">
        <f t="shared" si="48"/>
        <v>2400</v>
      </c>
      <c r="I643" s="42">
        <f>IF(D643="BUY",(G643-F643)*C643,(F643-G643)*C643)</f>
        <v>2400</v>
      </c>
      <c r="J643" s="1">
        <f t="shared" si="45"/>
        <v>4800</v>
      </c>
    </row>
    <row r="644" spans="1:10" ht="14.25" customHeight="1">
      <c r="A644" s="44">
        <v>42732</v>
      </c>
      <c r="B644" s="48" t="s">
        <v>222</v>
      </c>
      <c r="C644" s="48">
        <v>10000</v>
      </c>
      <c r="D644" s="48" t="s">
        <v>9</v>
      </c>
      <c r="E644" s="41">
        <v>59.65</v>
      </c>
      <c r="F644" s="41">
        <v>59.9</v>
      </c>
      <c r="G644" s="41">
        <v>60.15</v>
      </c>
      <c r="H644" s="42">
        <f t="shared" si="48"/>
        <v>2500</v>
      </c>
      <c r="I644" s="42">
        <f>IF(D644="BUY",(G644-F644)*C644,(F644-G644)*C644)</f>
        <v>2500</v>
      </c>
      <c r="J644" s="1">
        <f t="shared" si="45"/>
        <v>5000</v>
      </c>
    </row>
    <row r="645" spans="1:10" ht="14.25" customHeight="1">
      <c r="A645" s="44">
        <v>42731</v>
      </c>
      <c r="B645" s="48" t="s">
        <v>254</v>
      </c>
      <c r="C645" s="48">
        <v>11000</v>
      </c>
      <c r="D645" s="48" t="s">
        <v>9</v>
      </c>
      <c r="E645" s="41">
        <v>63.4</v>
      </c>
      <c r="F645" s="41">
        <v>63.65</v>
      </c>
      <c r="G645" s="41">
        <v>63.9</v>
      </c>
      <c r="H645" s="42">
        <f t="shared" si="48"/>
        <v>2750</v>
      </c>
      <c r="I645" s="42">
        <f>IF(D645="BUY",(G645-F645)*C645,(F645-G645)*C645)</f>
        <v>2750</v>
      </c>
      <c r="J645" s="1">
        <f t="shared" si="45"/>
        <v>5500</v>
      </c>
    </row>
    <row r="646" spans="1:10" ht="14.25" customHeight="1">
      <c r="A646" s="44">
        <v>42731</v>
      </c>
      <c r="B646" s="48" t="s">
        <v>95</v>
      </c>
      <c r="C646" s="48">
        <v>3500</v>
      </c>
      <c r="D646" s="48" t="s">
        <v>9</v>
      </c>
      <c r="E646" s="41">
        <v>303.10000000000002</v>
      </c>
      <c r="F646" s="41">
        <v>303.8</v>
      </c>
      <c r="G646" s="41">
        <v>304.5</v>
      </c>
      <c r="H646" s="42">
        <f t="shared" si="48"/>
        <v>2449.99999999996</v>
      </c>
      <c r="I646" s="42">
        <f>IF(D646="BUY",(G646-F646)*C646,(F646-G646)*C646)</f>
        <v>2449.99999999996</v>
      </c>
      <c r="J646" s="1">
        <f t="shared" si="45"/>
        <v>4899.99999999992</v>
      </c>
    </row>
    <row r="647" spans="1:10" ht="14.25" customHeight="1">
      <c r="A647" s="44">
        <v>42731</v>
      </c>
      <c r="B647" s="48" t="s">
        <v>119</v>
      </c>
      <c r="C647" s="48">
        <v>6000</v>
      </c>
      <c r="D647" s="48" t="s">
        <v>12</v>
      </c>
      <c r="E647" s="41">
        <v>206.5</v>
      </c>
      <c r="F647" s="41">
        <v>206.15</v>
      </c>
      <c r="G647" s="41">
        <v>205.7</v>
      </c>
      <c r="H647" s="42">
        <f t="shared" si="48"/>
        <v>2099.9999999999659</v>
      </c>
      <c r="I647" s="42">
        <v>2400</v>
      </c>
      <c r="J647" s="1">
        <f t="shared" si="45"/>
        <v>4499.9999999999654</v>
      </c>
    </row>
    <row r="648" spans="1:10" ht="14.25" customHeight="1">
      <c r="A648" s="44">
        <v>42730</v>
      </c>
      <c r="B648" s="48" t="s">
        <v>318</v>
      </c>
      <c r="C648" s="48">
        <v>1500</v>
      </c>
      <c r="D648" s="48" t="s">
        <v>9</v>
      </c>
      <c r="E648" s="41">
        <v>378</v>
      </c>
      <c r="F648" s="41">
        <v>380.5</v>
      </c>
      <c r="G648" s="41">
        <v>382.5</v>
      </c>
      <c r="H648" s="42">
        <f t="shared" si="48"/>
        <v>3750</v>
      </c>
      <c r="I648" s="42">
        <f t="shared" ref="I648:I653" si="49">IF(D648="BUY",(G648-F648)*C648,(F648-G648)*C648)</f>
        <v>3000</v>
      </c>
      <c r="J648" s="1">
        <f t="shared" si="45"/>
        <v>6750</v>
      </c>
    </row>
    <row r="649" spans="1:10" ht="14.25" customHeight="1">
      <c r="A649" s="44">
        <v>42730</v>
      </c>
      <c r="B649" s="48" t="s">
        <v>95</v>
      </c>
      <c r="C649" s="48">
        <v>3500</v>
      </c>
      <c r="D649" s="48" t="s">
        <v>12</v>
      </c>
      <c r="E649" s="41">
        <v>317.5</v>
      </c>
      <c r="F649" s="41">
        <v>316.5</v>
      </c>
      <c r="G649" s="41">
        <v>315.5</v>
      </c>
      <c r="H649" s="42">
        <f t="shared" si="48"/>
        <v>3500</v>
      </c>
      <c r="I649" s="42">
        <f t="shared" si="49"/>
        <v>3500</v>
      </c>
      <c r="J649" s="1">
        <f t="shared" si="45"/>
        <v>7000</v>
      </c>
    </row>
    <row r="650" spans="1:10" ht="14.25" customHeight="1">
      <c r="A650" s="44">
        <v>42727</v>
      </c>
      <c r="B650" s="48" t="s">
        <v>254</v>
      </c>
      <c r="C650" s="48">
        <v>11000</v>
      </c>
      <c r="D650" s="48" t="s">
        <v>12</v>
      </c>
      <c r="E650" s="41">
        <v>65.45</v>
      </c>
      <c r="F650" s="41">
        <v>65.2</v>
      </c>
      <c r="G650" s="41">
        <v>64.95</v>
      </c>
      <c r="H650" s="42">
        <f t="shared" si="48"/>
        <v>2750</v>
      </c>
      <c r="I650" s="42">
        <f t="shared" si="49"/>
        <v>2750</v>
      </c>
      <c r="J650" s="1">
        <f t="shared" si="45"/>
        <v>5500</v>
      </c>
    </row>
    <row r="651" spans="1:10" ht="14.25" customHeight="1">
      <c r="A651" s="44">
        <v>42727</v>
      </c>
      <c r="B651" s="48" t="s">
        <v>119</v>
      </c>
      <c r="C651" s="48">
        <v>6000</v>
      </c>
      <c r="D651" s="48" t="s">
        <v>12</v>
      </c>
      <c r="E651" s="41">
        <v>213.4</v>
      </c>
      <c r="F651" s="41">
        <v>213</v>
      </c>
      <c r="G651" s="41">
        <v>212.6</v>
      </c>
      <c r="H651" s="42">
        <f t="shared" si="48"/>
        <v>2400.0000000000341</v>
      </c>
      <c r="I651" s="42">
        <f t="shared" si="49"/>
        <v>2400.0000000000341</v>
      </c>
      <c r="J651" s="1">
        <f t="shared" si="45"/>
        <v>4800.0000000000682</v>
      </c>
    </row>
    <row r="652" spans="1:10" ht="14.25" customHeight="1">
      <c r="A652" s="44">
        <v>42727</v>
      </c>
      <c r="B652" s="48" t="s">
        <v>247</v>
      </c>
      <c r="C652" s="48">
        <v>9000</v>
      </c>
      <c r="D652" s="48" t="s">
        <v>9</v>
      </c>
      <c r="E652" s="41">
        <v>85</v>
      </c>
      <c r="F652" s="41">
        <v>85.3</v>
      </c>
      <c r="G652" s="41">
        <v>85.6</v>
      </c>
      <c r="H652" s="42">
        <f t="shared" si="48"/>
        <v>2699.9999999999745</v>
      </c>
      <c r="I652" s="42">
        <f t="shared" si="49"/>
        <v>2699.9999999999745</v>
      </c>
      <c r="J652" s="1">
        <f t="shared" si="45"/>
        <v>5399.9999999999491</v>
      </c>
    </row>
    <row r="653" spans="1:10" ht="14.25" customHeight="1">
      <c r="A653" s="44">
        <v>42726</v>
      </c>
      <c r="B653" s="48" t="s">
        <v>228</v>
      </c>
      <c r="C653" s="48">
        <v>1250</v>
      </c>
      <c r="D653" s="48" t="s">
        <v>12</v>
      </c>
      <c r="E653" s="41">
        <v>773</v>
      </c>
      <c r="F653" s="41">
        <v>771.1</v>
      </c>
      <c r="G653" s="41">
        <v>769.2</v>
      </c>
      <c r="H653" s="42">
        <f t="shared" si="48"/>
        <v>2374.9999999999718</v>
      </c>
      <c r="I653" s="42">
        <f t="shared" si="49"/>
        <v>2374.9999999999718</v>
      </c>
      <c r="J653" s="1">
        <f t="shared" ref="J653:J716" si="50">SUM(H653:I653)</f>
        <v>4749.9999999999436</v>
      </c>
    </row>
    <row r="654" spans="1:10" ht="14.25" customHeight="1">
      <c r="A654" s="44">
        <v>42726</v>
      </c>
      <c r="B654" s="48" t="s">
        <v>82</v>
      </c>
      <c r="C654" s="48">
        <v>8000</v>
      </c>
      <c r="D654" s="48" t="s">
        <v>12</v>
      </c>
      <c r="E654" s="41">
        <v>80.3</v>
      </c>
      <c r="F654" s="41">
        <v>80.05</v>
      </c>
      <c r="G654" s="41">
        <v>79.7</v>
      </c>
      <c r="H654" s="42">
        <f t="shared" si="48"/>
        <v>2000</v>
      </c>
      <c r="I654" s="42">
        <v>2400</v>
      </c>
      <c r="J654" s="1">
        <f t="shared" si="50"/>
        <v>4400</v>
      </c>
    </row>
    <row r="655" spans="1:10" ht="14.25" customHeight="1">
      <c r="A655" s="44">
        <v>42726</v>
      </c>
      <c r="B655" s="48" t="s">
        <v>254</v>
      </c>
      <c r="C655" s="48">
        <v>11000</v>
      </c>
      <c r="D655" s="48" t="s">
        <v>12</v>
      </c>
      <c r="E655" s="41">
        <v>66.5</v>
      </c>
      <c r="F655" s="41">
        <v>66.3</v>
      </c>
      <c r="G655" s="41">
        <v>66</v>
      </c>
      <c r="H655" s="42">
        <f t="shared" si="48"/>
        <v>2200.0000000000314</v>
      </c>
      <c r="I655" s="42">
        <v>2750</v>
      </c>
      <c r="J655" s="1">
        <f t="shared" si="50"/>
        <v>4950.0000000000309</v>
      </c>
    </row>
    <row r="656" spans="1:10" ht="14.25" customHeight="1">
      <c r="A656" s="44">
        <v>42726</v>
      </c>
      <c r="B656" s="48" t="s">
        <v>95</v>
      </c>
      <c r="C656" s="48">
        <v>3500</v>
      </c>
      <c r="D656" s="48" t="s">
        <v>9</v>
      </c>
      <c r="E656" s="41">
        <v>319.25</v>
      </c>
      <c r="F656" s="41">
        <v>319.95</v>
      </c>
      <c r="G656" s="41">
        <v>0</v>
      </c>
      <c r="H656" s="42">
        <f t="shared" si="48"/>
        <v>2449.99999999996</v>
      </c>
      <c r="I656" s="42">
        <v>0</v>
      </c>
      <c r="J656" s="1">
        <f t="shared" si="50"/>
        <v>2449.99999999996</v>
      </c>
    </row>
    <row r="657" spans="1:10" ht="14.25" customHeight="1">
      <c r="A657" s="44">
        <v>42725</v>
      </c>
      <c r="B657" s="48" t="s">
        <v>95</v>
      </c>
      <c r="C657" s="48">
        <v>3500</v>
      </c>
      <c r="D657" s="48" t="s">
        <v>9</v>
      </c>
      <c r="E657" s="41">
        <v>316.39999999999998</v>
      </c>
      <c r="F657" s="41">
        <v>317.10000000000002</v>
      </c>
      <c r="G657" s="41">
        <v>317.8</v>
      </c>
      <c r="H657" s="42">
        <f t="shared" si="48"/>
        <v>2450.0000000001592</v>
      </c>
      <c r="I657" s="42">
        <f>IF(D657="BUY",(G657-F657)*C657,(F657-G657)*C657)</f>
        <v>2449.99999999996</v>
      </c>
      <c r="J657" s="1">
        <f t="shared" si="50"/>
        <v>4900.0000000001191</v>
      </c>
    </row>
    <row r="658" spans="1:10" ht="14.25" customHeight="1">
      <c r="A658" s="44">
        <v>42725</v>
      </c>
      <c r="B658" s="48" t="s">
        <v>195</v>
      </c>
      <c r="C658" s="48">
        <v>1400</v>
      </c>
      <c r="D658" s="48" t="s">
        <v>12</v>
      </c>
      <c r="E658" s="41">
        <v>343</v>
      </c>
      <c r="F658" s="41">
        <v>341.5</v>
      </c>
      <c r="G658" s="41">
        <v>339.8</v>
      </c>
      <c r="H658" s="42">
        <f t="shared" si="48"/>
        <v>2100</v>
      </c>
      <c r="I658" s="42">
        <f>IF(D658="BUY",(G658-F658)*C658,(F658-G658)*C658)</f>
        <v>2379.9999999999841</v>
      </c>
      <c r="J658" s="1">
        <f t="shared" si="50"/>
        <v>4479.9999999999836</v>
      </c>
    </row>
    <row r="659" spans="1:10" ht="14.25" customHeight="1">
      <c r="A659" s="44">
        <v>42725</v>
      </c>
      <c r="B659" s="48" t="s">
        <v>119</v>
      </c>
      <c r="C659" s="48">
        <v>6000</v>
      </c>
      <c r="D659" s="48" t="s">
        <v>9</v>
      </c>
      <c r="E659" s="41">
        <v>228.2</v>
      </c>
      <c r="F659" s="41">
        <v>228.6</v>
      </c>
      <c r="G659" s="41">
        <v>0</v>
      </c>
      <c r="H659" s="42">
        <f t="shared" si="48"/>
        <v>2400.0000000000341</v>
      </c>
      <c r="I659" s="42">
        <v>0</v>
      </c>
      <c r="J659" s="1">
        <f t="shared" si="50"/>
        <v>2400.0000000000341</v>
      </c>
    </row>
    <row r="660" spans="1:10" ht="14.25" customHeight="1">
      <c r="A660" s="44">
        <v>42725</v>
      </c>
      <c r="B660" s="48" t="s">
        <v>119</v>
      </c>
      <c r="C660" s="48">
        <v>6000</v>
      </c>
      <c r="D660" s="48" t="s">
        <v>9</v>
      </c>
      <c r="E660" s="41">
        <v>227.2</v>
      </c>
      <c r="F660" s="41">
        <v>227.2</v>
      </c>
      <c r="G660" s="41">
        <v>0</v>
      </c>
      <c r="H660" s="42">
        <f t="shared" si="48"/>
        <v>0</v>
      </c>
      <c r="I660" s="42">
        <v>0</v>
      </c>
      <c r="J660" s="1">
        <f t="shared" si="50"/>
        <v>0</v>
      </c>
    </row>
    <row r="661" spans="1:10" ht="14.25" customHeight="1">
      <c r="A661" s="44">
        <v>42725</v>
      </c>
      <c r="B661" s="48" t="s">
        <v>182</v>
      </c>
      <c r="C661" s="48">
        <v>3200</v>
      </c>
      <c r="D661" s="48" t="s">
        <v>9</v>
      </c>
      <c r="E661" s="41">
        <v>270.7</v>
      </c>
      <c r="F661" s="41">
        <v>270.7</v>
      </c>
      <c r="G661" s="41">
        <v>0</v>
      </c>
      <c r="H661" s="42">
        <f t="shared" si="48"/>
        <v>0</v>
      </c>
      <c r="I661" s="42">
        <v>0</v>
      </c>
      <c r="J661" s="1">
        <f t="shared" si="50"/>
        <v>0</v>
      </c>
    </row>
    <row r="662" spans="1:10" ht="14.25" customHeight="1">
      <c r="A662" s="44">
        <v>42725</v>
      </c>
      <c r="B662" s="48" t="s">
        <v>228</v>
      </c>
      <c r="C662" s="48">
        <v>1250</v>
      </c>
      <c r="D662" s="48" t="s">
        <v>12</v>
      </c>
      <c r="E662" s="41">
        <v>796</v>
      </c>
      <c r="F662" s="41">
        <v>799.8</v>
      </c>
      <c r="G662" s="41">
        <v>0</v>
      </c>
      <c r="H662" s="47">
        <f t="shared" si="48"/>
        <v>-4749.9999999999436</v>
      </c>
      <c r="I662" s="47">
        <v>0</v>
      </c>
      <c r="J662" s="1">
        <f t="shared" si="50"/>
        <v>-4749.9999999999436</v>
      </c>
    </row>
    <row r="663" spans="1:10" ht="14.25" customHeight="1">
      <c r="A663" s="44">
        <v>42725</v>
      </c>
      <c r="B663" s="48" t="s">
        <v>319</v>
      </c>
      <c r="C663" s="48">
        <v>3000</v>
      </c>
      <c r="D663" s="48" t="s">
        <v>12</v>
      </c>
      <c r="E663" s="41">
        <v>189</v>
      </c>
      <c r="F663" s="41">
        <v>192</v>
      </c>
      <c r="G663" s="41">
        <v>0</v>
      </c>
      <c r="H663" s="47">
        <f t="shared" si="48"/>
        <v>-9000</v>
      </c>
      <c r="I663" s="47">
        <v>0</v>
      </c>
      <c r="J663" s="1">
        <f t="shared" si="50"/>
        <v>-9000</v>
      </c>
    </row>
    <row r="664" spans="1:10" ht="14.25" customHeight="1">
      <c r="A664" s="44">
        <v>42724</v>
      </c>
      <c r="B664" s="48" t="s">
        <v>82</v>
      </c>
      <c r="C664" s="48">
        <v>8000</v>
      </c>
      <c r="D664" s="48" t="s">
        <v>12</v>
      </c>
      <c r="E664" s="41">
        <v>81.5</v>
      </c>
      <c r="F664" s="41">
        <v>81.2</v>
      </c>
      <c r="G664" s="41">
        <v>80.900000000000006</v>
      </c>
      <c r="H664" s="42">
        <f t="shared" si="48"/>
        <v>2399.9999999999773</v>
      </c>
      <c r="I664" s="42">
        <f>IF(D664="BUY",(G664-F664)*C664,(F664-G664)*C664)</f>
        <v>2399.9999999999773</v>
      </c>
      <c r="J664" s="1">
        <f t="shared" si="50"/>
        <v>4799.9999999999545</v>
      </c>
    </row>
    <row r="665" spans="1:10" ht="14.25" customHeight="1">
      <c r="A665" s="44">
        <v>42724</v>
      </c>
      <c r="B665" s="48" t="s">
        <v>19</v>
      </c>
      <c r="C665" s="48">
        <v>2000</v>
      </c>
      <c r="D665" s="48" t="s">
        <v>9</v>
      </c>
      <c r="E665" s="41">
        <v>496</v>
      </c>
      <c r="F665" s="41">
        <v>497.2</v>
      </c>
      <c r="G665" s="41">
        <v>498.4</v>
      </c>
      <c r="H665" s="42">
        <f t="shared" si="48"/>
        <v>2399.9999999999773</v>
      </c>
      <c r="I665" s="42">
        <f>IF(D665="BUY",(G665-F665)*C665,(F665-G665)*C665)</f>
        <v>2399.9999999999773</v>
      </c>
      <c r="J665" s="1">
        <f t="shared" si="50"/>
        <v>4799.9999999999545</v>
      </c>
    </row>
    <row r="666" spans="1:10" ht="14.25" customHeight="1">
      <c r="A666" s="44">
        <v>42724</v>
      </c>
      <c r="B666" s="48" t="s">
        <v>228</v>
      </c>
      <c r="C666" s="48">
        <v>1250</v>
      </c>
      <c r="D666" s="48" t="s">
        <v>12</v>
      </c>
      <c r="E666" s="41">
        <v>820</v>
      </c>
      <c r="F666" s="41">
        <v>818.1</v>
      </c>
      <c r="G666" s="41">
        <v>816.2</v>
      </c>
      <c r="H666" s="42">
        <f t="shared" si="48"/>
        <v>2374.9999999999718</v>
      </c>
      <c r="I666" s="42">
        <f>IF(D666="BUY",(G666-F666)*C666,(F666-G666)*C666)</f>
        <v>2374.9999999999718</v>
      </c>
      <c r="J666" s="1">
        <f t="shared" si="50"/>
        <v>4749.9999999999436</v>
      </c>
    </row>
    <row r="667" spans="1:10" ht="14.25" customHeight="1">
      <c r="A667" s="44">
        <v>42724</v>
      </c>
      <c r="B667" s="48" t="s">
        <v>179</v>
      </c>
      <c r="C667" s="48">
        <v>9000</v>
      </c>
      <c r="D667" s="48" t="s">
        <v>12</v>
      </c>
      <c r="E667" s="41">
        <v>81.8</v>
      </c>
      <c r="F667" s="41">
        <v>81.5</v>
      </c>
      <c r="G667" s="41">
        <v>81.2</v>
      </c>
      <c r="H667" s="42">
        <f t="shared" si="48"/>
        <v>2699.9999999999745</v>
      </c>
      <c r="I667" s="42">
        <f>IF(D667="BUY",(G667-F667)*C667,(F667-G667)*C667)</f>
        <v>2699.9999999999745</v>
      </c>
      <c r="J667" s="1">
        <f t="shared" si="50"/>
        <v>5399.9999999999491</v>
      </c>
    </row>
    <row r="668" spans="1:10" ht="14.25" customHeight="1">
      <c r="A668" s="44">
        <v>42724</v>
      </c>
      <c r="B668" s="48" t="s">
        <v>95</v>
      </c>
      <c r="C668" s="48">
        <v>3500</v>
      </c>
      <c r="D668" s="48" t="s">
        <v>9</v>
      </c>
      <c r="E668" s="41">
        <v>316.8</v>
      </c>
      <c r="F668" s="41">
        <v>317.5</v>
      </c>
      <c r="G668" s="41">
        <v>0</v>
      </c>
      <c r="H668" s="42">
        <f t="shared" si="48"/>
        <v>2449.99999999996</v>
      </c>
      <c r="I668" s="42">
        <v>0</v>
      </c>
      <c r="J668" s="1">
        <f t="shared" si="50"/>
        <v>2449.99999999996</v>
      </c>
    </row>
    <row r="669" spans="1:10" ht="14.25" customHeight="1">
      <c r="A669" s="44">
        <v>42724</v>
      </c>
      <c r="B669" s="48" t="s">
        <v>119</v>
      </c>
      <c r="C669" s="48">
        <v>6000</v>
      </c>
      <c r="D669" s="48" t="s">
        <v>12</v>
      </c>
      <c r="E669" s="41">
        <v>224.1</v>
      </c>
      <c r="F669" s="41">
        <v>224.1</v>
      </c>
      <c r="G669" s="41">
        <v>0</v>
      </c>
      <c r="H669" s="42">
        <f t="shared" si="48"/>
        <v>0</v>
      </c>
      <c r="I669" s="42">
        <v>0</v>
      </c>
      <c r="J669" s="1">
        <f t="shared" si="50"/>
        <v>0</v>
      </c>
    </row>
    <row r="670" spans="1:10" ht="14.25" customHeight="1">
      <c r="A670" s="44">
        <v>42724</v>
      </c>
      <c r="B670" s="48" t="s">
        <v>122</v>
      </c>
      <c r="C670" s="48">
        <v>3500</v>
      </c>
      <c r="D670" s="48" t="s">
        <v>12</v>
      </c>
      <c r="E670" s="41">
        <v>166.2</v>
      </c>
      <c r="F670" s="41">
        <v>168.3</v>
      </c>
      <c r="G670" s="41">
        <v>0</v>
      </c>
      <c r="H670" s="47">
        <f t="shared" si="48"/>
        <v>-7350.00000000008</v>
      </c>
      <c r="I670" s="47">
        <v>0</v>
      </c>
      <c r="J670" s="1">
        <f t="shared" si="50"/>
        <v>-7350.00000000008</v>
      </c>
    </row>
    <row r="671" spans="1:10" ht="14.25" customHeight="1">
      <c r="A671" s="44">
        <v>42723</v>
      </c>
      <c r="B671" s="48" t="s">
        <v>228</v>
      </c>
      <c r="C671" s="48">
        <v>1250</v>
      </c>
      <c r="D671" s="48" t="s">
        <v>12</v>
      </c>
      <c r="E671" s="41">
        <v>837.5</v>
      </c>
      <c r="F671" s="41">
        <v>835.6</v>
      </c>
      <c r="G671" s="41">
        <v>833.7</v>
      </c>
      <c r="H671" s="42">
        <f t="shared" si="48"/>
        <v>2374.9999999999718</v>
      </c>
      <c r="I671" s="42">
        <f>IF(D671="BUY",(G671-F671)*C671,(F671-G671)*C671)</f>
        <v>2374.9999999999718</v>
      </c>
      <c r="J671" s="1">
        <f t="shared" si="50"/>
        <v>4749.9999999999436</v>
      </c>
    </row>
    <row r="672" spans="1:10" ht="14.25" customHeight="1">
      <c r="A672" s="44">
        <v>42723</v>
      </c>
      <c r="B672" s="48" t="s">
        <v>278</v>
      </c>
      <c r="C672" s="48">
        <v>700</v>
      </c>
      <c r="D672" s="48" t="s">
        <v>9</v>
      </c>
      <c r="E672" s="41">
        <v>700.5</v>
      </c>
      <c r="F672" s="41">
        <v>704</v>
      </c>
      <c r="G672" s="41">
        <v>707.5</v>
      </c>
      <c r="H672" s="42">
        <f t="shared" si="48"/>
        <v>2450</v>
      </c>
      <c r="I672" s="42">
        <f>IF(D672="BUY",(G672-F672)*C672,(F672-G672)*C672)</f>
        <v>2450</v>
      </c>
      <c r="J672" s="1">
        <f t="shared" si="50"/>
        <v>4900</v>
      </c>
    </row>
    <row r="673" spans="1:10" ht="14.25" customHeight="1">
      <c r="A673" s="44">
        <v>42723</v>
      </c>
      <c r="B673" s="48" t="s">
        <v>95</v>
      </c>
      <c r="C673" s="48">
        <v>3500</v>
      </c>
      <c r="D673" s="48" t="s">
        <v>9</v>
      </c>
      <c r="E673" s="41">
        <v>310.5</v>
      </c>
      <c r="F673" s="41">
        <v>311.2</v>
      </c>
      <c r="G673" s="41">
        <v>311.89999999999998</v>
      </c>
      <c r="H673" s="42">
        <f t="shared" si="48"/>
        <v>2449.99999999996</v>
      </c>
      <c r="I673" s="42">
        <f>IF(D673="BUY",(G673-F673)*C673,(F673-G673)*C673)</f>
        <v>2449.99999999996</v>
      </c>
      <c r="J673" s="1">
        <f t="shared" si="50"/>
        <v>4899.99999999992</v>
      </c>
    </row>
    <row r="674" spans="1:10" ht="14.25" customHeight="1">
      <c r="A674" s="44">
        <v>42723</v>
      </c>
      <c r="B674" s="48" t="s">
        <v>263</v>
      </c>
      <c r="C674" s="48">
        <v>1100</v>
      </c>
      <c r="D674" s="48" t="s">
        <v>9</v>
      </c>
      <c r="E674" s="41">
        <v>920</v>
      </c>
      <c r="F674" s="41">
        <v>922.2</v>
      </c>
      <c r="G674" s="41">
        <v>924.4</v>
      </c>
      <c r="H674" s="42">
        <f t="shared" si="48"/>
        <v>2420.00000000005</v>
      </c>
      <c r="I674" s="42">
        <f>IF(D674="BUY",(G674-F674)*C674,(F674-G674)*C674)</f>
        <v>2419.999999999925</v>
      </c>
      <c r="J674" s="1">
        <f t="shared" si="50"/>
        <v>4839.9999999999745</v>
      </c>
    </row>
    <row r="675" spans="1:10" ht="14.25" customHeight="1">
      <c r="A675" s="44">
        <v>42723</v>
      </c>
      <c r="B675" s="48" t="s">
        <v>90</v>
      </c>
      <c r="C675" s="48">
        <v>7000</v>
      </c>
      <c r="D675" s="48" t="s">
        <v>9</v>
      </c>
      <c r="E675" s="41">
        <v>79.7</v>
      </c>
      <c r="F675" s="41">
        <v>80.05</v>
      </c>
      <c r="G675" s="41">
        <v>0</v>
      </c>
      <c r="H675" s="42">
        <f t="shared" si="48"/>
        <v>2449.99999999996</v>
      </c>
      <c r="I675" s="42">
        <v>0</v>
      </c>
      <c r="J675" s="1">
        <f t="shared" si="50"/>
        <v>2449.99999999996</v>
      </c>
    </row>
    <row r="676" spans="1:10" ht="14.25" customHeight="1">
      <c r="A676" s="44">
        <v>42723</v>
      </c>
      <c r="B676" s="48" t="s">
        <v>208</v>
      </c>
      <c r="C676" s="48">
        <v>2100</v>
      </c>
      <c r="D676" s="48" t="s">
        <v>12</v>
      </c>
      <c r="E676" s="41">
        <v>429.8</v>
      </c>
      <c r="F676" s="41">
        <v>429.8</v>
      </c>
      <c r="G676" s="41">
        <v>0</v>
      </c>
      <c r="H676" s="42">
        <f t="shared" si="48"/>
        <v>0</v>
      </c>
      <c r="I676" s="42">
        <v>0</v>
      </c>
      <c r="J676" s="1">
        <f t="shared" si="50"/>
        <v>0</v>
      </c>
    </row>
    <row r="677" spans="1:10" ht="14.25" customHeight="1">
      <c r="A677" s="44">
        <v>42720</v>
      </c>
      <c r="B677" s="48" t="s">
        <v>14</v>
      </c>
      <c r="C677" s="48">
        <v>1200</v>
      </c>
      <c r="D677" s="48" t="s">
        <v>9</v>
      </c>
      <c r="E677" s="41">
        <v>661.8</v>
      </c>
      <c r="F677" s="41">
        <v>663.8</v>
      </c>
      <c r="G677" s="41">
        <v>665.8</v>
      </c>
      <c r="H677" s="42">
        <f t="shared" si="48"/>
        <v>2400</v>
      </c>
      <c r="I677" s="42">
        <f>IF(D677="BUY",(G677-F677)*C677,(F677-G677)*C677)</f>
        <v>2400</v>
      </c>
      <c r="J677" s="1">
        <f t="shared" si="50"/>
        <v>4800</v>
      </c>
    </row>
    <row r="678" spans="1:10" ht="14.25" customHeight="1">
      <c r="A678" s="44">
        <v>42720</v>
      </c>
      <c r="B678" s="48" t="s">
        <v>82</v>
      </c>
      <c r="C678" s="48">
        <v>8000</v>
      </c>
      <c r="D678" s="48" t="s">
        <v>12</v>
      </c>
      <c r="E678" s="41">
        <v>82.8</v>
      </c>
      <c r="F678" s="41">
        <v>82.5</v>
      </c>
      <c r="G678" s="41">
        <v>82.2</v>
      </c>
      <c r="H678" s="42">
        <f t="shared" si="48"/>
        <v>2399.9999999999773</v>
      </c>
      <c r="I678" s="42">
        <f>IF(D678="BUY",(G678-F678)*C678,(F678-G678)*C678)</f>
        <v>2399.9999999999773</v>
      </c>
      <c r="J678" s="1">
        <f t="shared" si="50"/>
        <v>4799.9999999999545</v>
      </c>
    </row>
    <row r="679" spans="1:10" ht="14.25" customHeight="1">
      <c r="A679" s="44">
        <v>42720</v>
      </c>
      <c r="B679" s="48" t="s">
        <v>220</v>
      </c>
      <c r="C679" s="48">
        <v>2500</v>
      </c>
      <c r="D679" s="48" t="s">
        <v>12</v>
      </c>
      <c r="E679" s="41">
        <v>264.10000000000002</v>
      </c>
      <c r="F679" s="41">
        <v>263.10000000000002</v>
      </c>
      <c r="G679" s="41">
        <v>0</v>
      </c>
      <c r="H679" s="42">
        <f t="shared" si="48"/>
        <v>2500</v>
      </c>
      <c r="I679" s="42">
        <v>0</v>
      </c>
      <c r="J679" s="1">
        <f t="shared" si="50"/>
        <v>2500</v>
      </c>
    </row>
    <row r="680" spans="1:10" ht="14.25" customHeight="1">
      <c r="A680" s="44">
        <v>42720</v>
      </c>
      <c r="B680" s="48" t="s">
        <v>228</v>
      </c>
      <c r="C680" s="48">
        <v>1250</v>
      </c>
      <c r="D680" s="48" t="s">
        <v>9</v>
      </c>
      <c r="E680" s="41">
        <v>862.3</v>
      </c>
      <c r="F680" s="41">
        <v>862.3</v>
      </c>
      <c r="G680" s="41">
        <v>0</v>
      </c>
      <c r="H680" s="42">
        <f t="shared" si="48"/>
        <v>0</v>
      </c>
      <c r="I680" s="42">
        <v>0</v>
      </c>
      <c r="J680" s="1">
        <f t="shared" si="50"/>
        <v>0</v>
      </c>
    </row>
    <row r="681" spans="1:10" ht="14.25" customHeight="1">
      <c r="A681" s="44">
        <v>42720</v>
      </c>
      <c r="B681" s="48" t="s">
        <v>208</v>
      </c>
      <c r="C681" s="48">
        <v>2100</v>
      </c>
      <c r="D681" s="48" t="s">
        <v>9</v>
      </c>
      <c r="E681" s="41">
        <v>425.8</v>
      </c>
      <c r="F681" s="41">
        <v>423</v>
      </c>
      <c r="G681" s="41">
        <v>0</v>
      </c>
      <c r="H681" s="47">
        <f t="shared" si="48"/>
        <v>-5880.0000000000236</v>
      </c>
      <c r="I681" s="47">
        <v>0</v>
      </c>
      <c r="J681" s="1">
        <f t="shared" si="50"/>
        <v>-5880.0000000000236</v>
      </c>
    </row>
    <row r="682" spans="1:10" ht="14.25" customHeight="1">
      <c r="A682" s="44">
        <v>42720</v>
      </c>
      <c r="B682" s="48" t="s">
        <v>263</v>
      </c>
      <c r="C682" s="48">
        <v>1100</v>
      </c>
      <c r="D682" s="48" t="s">
        <v>9</v>
      </c>
      <c r="E682" s="41">
        <v>919</v>
      </c>
      <c r="F682" s="41">
        <v>912.4</v>
      </c>
      <c r="G682" s="41">
        <v>0</v>
      </c>
      <c r="H682" s="47">
        <f t="shared" si="48"/>
        <v>-7260.0000000000255</v>
      </c>
      <c r="I682" s="47">
        <v>0</v>
      </c>
      <c r="J682" s="1">
        <f t="shared" si="50"/>
        <v>-7260.0000000000255</v>
      </c>
    </row>
    <row r="683" spans="1:10" ht="14.25" customHeight="1">
      <c r="A683" s="44">
        <v>42719</v>
      </c>
      <c r="B683" s="48" t="s">
        <v>228</v>
      </c>
      <c r="C683" s="48">
        <v>1250</v>
      </c>
      <c r="D683" s="48" t="s">
        <v>9</v>
      </c>
      <c r="E683" s="41">
        <v>842.1</v>
      </c>
      <c r="F683" s="41">
        <v>844</v>
      </c>
      <c r="G683" s="41">
        <v>845.9</v>
      </c>
      <c r="H683" s="42">
        <f t="shared" si="48"/>
        <v>2374.9999999999718</v>
      </c>
      <c r="I683" s="42">
        <f>IF(D683="BUY",(G683-F683)*C683,(F683-G683)*C683)</f>
        <v>2374.9999999999718</v>
      </c>
      <c r="J683" s="1">
        <f t="shared" si="50"/>
        <v>4749.9999999999436</v>
      </c>
    </row>
    <row r="684" spans="1:10" ht="14.25" customHeight="1">
      <c r="A684" s="44">
        <v>42719</v>
      </c>
      <c r="B684" s="48" t="s">
        <v>119</v>
      </c>
      <c r="C684" s="48">
        <v>6000</v>
      </c>
      <c r="D684" s="48" t="s">
        <v>9</v>
      </c>
      <c r="E684" s="41">
        <v>235</v>
      </c>
      <c r="F684" s="41">
        <v>235.4</v>
      </c>
      <c r="G684" s="41">
        <v>235.8</v>
      </c>
      <c r="H684" s="42">
        <f t="shared" si="48"/>
        <v>2400.0000000000341</v>
      </c>
      <c r="I684" s="42">
        <f>IF(D684="BUY",(G684-F684)*C684,(F684-G684)*C684)</f>
        <v>2400.0000000000341</v>
      </c>
      <c r="J684" s="1">
        <f t="shared" si="50"/>
        <v>4800.0000000000682</v>
      </c>
    </row>
    <row r="685" spans="1:10" ht="14.25" customHeight="1">
      <c r="A685" s="44">
        <v>42719</v>
      </c>
      <c r="B685" s="48" t="s">
        <v>126</v>
      </c>
      <c r="C685" s="48">
        <v>7375</v>
      </c>
      <c r="D685" s="48" t="s">
        <v>9</v>
      </c>
      <c r="E685" s="41">
        <v>112.25</v>
      </c>
      <c r="F685" s="41">
        <v>112.6</v>
      </c>
      <c r="G685" s="41">
        <v>112.95</v>
      </c>
      <c r="H685" s="42">
        <f t="shared" si="48"/>
        <v>2581.2499999999582</v>
      </c>
      <c r="I685" s="42">
        <f>IF(D685="BUY",(G685-F685)*C685,(F685-G685)*C685)</f>
        <v>2581.2500000000628</v>
      </c>
      <c r="J685" s="1">
        <f t="shared" si="50"/>
        <v>5162.5000000000209</v>
      </c>
    </row>
    <row r="686" spans="1:10" ht="14.25" customHeight="1">
      <c r="A686" s="44">
        <v>42719</v>
      </c>
      <c r="B686" s="48" t="s">
        <v>119</v>
      </c>
      <c r="C686" s="48">
        <v>6000</v>
      </c>
      <c r="D686" s="48" t="s">
        <v>9</v>
      </c>
      <c r="E686" s="41">
        <v>238</v>
      </c>
      <c r="F686" s="41">
        <v>238.4</v>
      </c>
      <c r="G686" s="41">
        <v>238.8</v>
      </c>
      <c r="H686" s="42">
        <f t="shared" si="48"/>
        <v>2400.0000000000341</v>
      </c>
      <c r="I686" s="42">
        <f>IF(D686="BUY",(G686-F686)*C686,(F686-G686)*C686)</f>
        <v>2400.0000000000341</v>
      </c>
      <c r="J686" s="1">
        <f t="shared" si="50"/>
        <v>4800.0000000000682</v>
      </c>
    </row>
    <row r="687" spans="1:10" ht="14.25" customHeight="1">
      <c r="A687" s="44">
        <v>42718</v>
      </c>
      <c r="B687" s="48" t="s">
        <v>320</v>
      </c>
      <c r="C687" s="48">
        <v>6000</v>
      </c>
      <c r="D687" s="48" t="s">
        <v>9</v>
      </c>
      <c r="E687" s="41">
        <v>237.5</v>
      </c>
      <c r="F687" s="41">
        <v>237.85</v>
      </c>
      <c r="G687" s="41">
        <v>238.3</v>
      </c>
      <c r="H687" s="42">
        <f t="shared" si="48"/>
        <v>2099.9999999999659</v>
      </c>
      <c r="I687" s="42">
        <v>2400</v>
      </c>
      <c r="J687" s="1">
        <f t="shared" si="50"/>
        <v>4499.9999999999654</v>
      </c>
    </row>
    <row r="688" spans="1:10" ht="14.25" customHeight="1">
      <c r="A688" s="44">
        <v>42718</v>
      </c>
      <c r="B688" s="48" t="s">
        <v>223</v>
      </c>
      <c r="C688" s="48">
        <v>3500</v>
      </c>
      <c r="D688" s="48" t="s">
        <v>12</v>
      </c>
      <c r="E688" s="41">
        <v>112.6</v>
      </c>
      <c r="F688" s="41">
        <v>111.9</v>
      </c>
      <c r="G688" s="41">
        <v>111.2</v>
      </c>
      <c r="H688" s="42">
        <f t="shared" si="48"/>
        <v>2449.99999999996</v>
      </c>
      <c r="I688" s="42">
        <f>IF(D688="BUY",(G688-F688)*C688,(F688-G688)*C688)</f>
        <v>2450.00000000001</v>
      </c>
      <c r="J688" s="1">
        <f t="shared" si="50"/>
        <v>4899.99999999997</v>
      </c>
    </row>
    <row r="689" spans="1:10" ht="14.25" customHeight="1">
      <c r="A689" s="44">
        <v>42718</v>
      </c>
      <c r="B689" s="48" t="s">
        <v>320</v>
      </c>
      <c r="C689" s="48">
        <v>6000</v>
      </c>
      <c r="D689" s="48" t="s">
        <v>9</v>
      </c>
      <c r="E689" s="41">
        <v>238.2</v>
      </c>
      <c r="F689" s="41">
        <v>238.2</v>
      </c>
      <c r="G689" s="41">
        <v>0</v>
      </c>
      <c r="H689" s="42">
        <f t="shared" si="48"/>
        <v>0</v>
      </c>
      <c r="I689" s="42">
        <v>0</v>
      </c>
      <c r="J689" s="1">
        <f t="shared" si="50"/>
        <v>0</v>
      </c>
    </row>
    <row r="690" spans="1:10" ht="14.25" customHeight="1">
      <c r="A690" s="44">
        <v>42717</v>
      </c>
      <c r="B690" s="48" t="s">
        <v>320</v>
      </c>
      <c r="C690" s="48">
        <v>6000</v>
      </c>
      <c r="D690" s="48" t="s">
        <v>12</v>
      </c>
      <c r="E690" s="41">
        <v>241.3</v>
      </c>
      <c r="F690" s="41">
        <v>240.9</v>
      </c>
      <c r="G690" s="41">
        <v>240.5</v>
      </c>
      <c r="H690" s="42">
        <f t="shared" si="48"/>
        <v>2400.0000000000341</v>
      </c>
      <c r="I690" s="42">
        <f>IF(D690="BUY",(G690-F690)*C690,(F690-G690)*C690)</f>
        <v>2400.0000000000341</v>
      </c>
      <c r="J690" s="1">
        <f t="shared" si="50"/>
        <v>4800.0000000000682</v>
      </c>
    </row>
    <row r="691" spans="1:10" ht="14.25" customHeight="1">
      <c r="A691" s="44">
        <v>42717</v>
      </c>
      <c r="B691" s="48" t="s">
        <v>96</v>
      </c>
      <c r="C691" s="48">
        <v>600</v>
      </c>
      <c r="D691" s="48" t="s">
        <v>9</v>
      </c>
      <c r="E691" s="41">
        <v>982</v>
      </c>
      <c r="F691" s="41">
        <v>986</v>
      </c>
      <c r="G691" s="41">
        <v>990</v>
      </c>
      <c r="H691" s="42">
        <f t="shared" si="48"/>
        <v>2400</v>
      </c>
      <c r="I691" s="42">
        <f>IF(D691="BUY",(G691-F691)*C691,(F691-G691)*C691)</f>
        <v>2400</v>
      </c>
      <c r="J691" s="1">
        <f t="shared" si="50"/>
        <v>4800</v>
      </c>
    </row>
    <row r="692" spans="1:10" ht="14.25" customHeight="1">
      <c r="A692" s="44">
        <v>42717</v>
      </c>
      <c r="B692" s="48" t="s">
        <v>119</v>
      </c>
      <c r="C692" s="48">
        <v>6000</v>
      </c>
      <c r="D692" s="48" t="s">
        <v>12</v>
      </c>
      <c r="E692" s="41">
        <v>239.5</v>
      </c>
      <c r="F692" s="41">
        <v>239.1</v>
      </c>
      <c r="G692" s="41">
        <v>238.7</v>
      </c>
      <c r="H692" s="42">
        <f t="shared" si="48"/>
        <v>2400.0000000000341</v>
      </c>
      <c r="I692" s="42">
        <f>IF(D692="BUY",(G692-F692)*C692,(F692-G692)*C692)</f>
        <v>2400.0000000000341</v>
      </c>
      <c r="J692" s="1">
        <f t="shared" si="50"/>
        <v>4800.0000000000682</v>
      </c>
    </row>
    <row r="693" spans="1:10" ht="14.25" customHeight="1">
      <c r="A693" s="44">
        <v>42717</v>
      </c>
      <c r="B693" s="48" t="s">
        <v>228</v>
      </c>
      <c r="C693" s="48">
        <v>1250</v>
      </c>
      <c r="D693" s="48" t="s">
        <v>9</v>
      </c>
      <c r="E693" s="41">
        <v>841.55</v>
      </c>
      <c r="F693" s="41">
        <v>843.45</v>
      </c>
      <c r="G693" s="41">
        <v>0</v>
      </c>
      <c r="H693" s="42">
        <f t="shared" si="48"/>
        <v>2375.0000000001137</v>
      </c>
      <c r="I693" s="42">
        <v>0</v>
      </c>
      <c r="J693" s="1">
        <f t="shared" si="50"/>
        <v>2375.0000000001137</v>
      </c>
    </row>
    <row r="694" spans="1:10" ht="14.25" customHeight="1">
      <c r="A694" s="44">
        <v>42717</v>
      </c>
      <c r="B694" s="48" t="s">
        <v>96</v>
      </c>
      <c r="C694" s="48">
        <v>600</v>
      </c>
      <c r="D694" s="48" t="s">
        <v>9</v>
      </c>
      <c r="E694" s="41">
        <v>1000</v>
      </c>
      <c r="F694" s="41">
        <v>1002</v>
      </c>
      <c r="G694" s="41">
        <v>0</v>
      </c>
      <c r="H694" s="42">
        <f t="shared" si="48"/>
        <v>1200</v>
      </c>
      <c r="I694" s="42">
        <v>0</v>
      </c>
      <c r="J694" s="1">
        <f t="shared" si="50"/>
        <v>1200</v>
      </c>
    </row>
    <row r="695" spans="1:10" ht="14.25" customHeight="1">
      <c r="A695" s="44">
        <v>42716</v>
      </c>
      <c r="B695" s="48" t="s">
        <v>95</v>
      </c>
      <c r="C695" s="48">
        <v>3500</v>
      </c>
      <c r="D695" s="48" t="s">
        <v>9</v>
      </c>
      <c r="E695" s="41">
        <v>309.5</v>
      </c>
      <c r="F695" s="41">
        <v>310.2</v>
      </c>
      <c r="G695" s="41">
        <v>310.89999999999998</v>
      </c>
      <c r="H695" s="42">
        <f t="shared" si="48"/>
        <v>2449.99999999996</v>
      </c>
      <c r="I695" s="42">
        <f>IF(D695="BUY",(G695-F695)*C695,(F695-G695)*C695)</f>
        <v>2449.99999999996</v>
      </c>
      <c r="J695" s="1">
        <f t="shared" si="50"/>
        <v>4899.99999999992</v>
      </c>
    </row>
    <row r="696" spans="1:10" ht="14.25" customHeight="1">
      <c r="A696" s="44">
        <v>42716</v>
      </c>
      <c r="B696" s="48" t="s">
        <v>208</v>
      </c>
      <c r="C696" s="48">
        <v>2100</v>
      </c>
      <c r="D696" s="48" t="s">
        <v>12</v>
      </c>
      <c r="E696" s="41">
        <v>440.5</v>
      </c>
      <c r="F696" s="41">
        <v>439.4</v>
      </c>
      <c r="G696" s="41">
        <v>438.3</v>
      </c>
      <c r="H696" s="42">
        <f t="shared" si="48"/>
        <v>2310.0000000000477</v>
      </c>
      <c r="I696" s="42">
        <f>IF(D696="BUY",(G696-F696)*C696,(F696-G696)*C696)</f>
        <v>2309.9999999999281</v>
      </c>
      <c r="J696" s="1">
        <f t="shared" si="50"/>
        <v>4619.9999999999764</v>
      </c>
    </row>
    <row r="697" spans="1:10" ht="14.25" customHeight="1">
      <c r="A697" s="44">
        <v>42713</v>
      </c>
      <c r="B697" s="48" t="s">
        <v>195</v>
      </c>
      <c r="C697" s="48">
        <v>1400</v>
      </c>
      <c r="D697" s="48" t="s">
        <v>12</v>
      </c>
      <c r="E697" s="41">
        <v>368.5</v>
      </c>
      <c r="F697" s="41">
        <v>366.9</v>
      </c>
      <c r="G697" s="41">
        <v>365.3</v>
      </c>
      <c r="H697" s="42">
        <f t="shared" si="48"/>
        <v>2240.0000000000318</v>
      </c>
      <c r="I697" s="42">
        <f>IF(D697="BUY",(G697-F697)*C697,(F697-G697)*C697)</f>
        <v>2239.9999999999523</v>
      </c>
      <c r="J697" s="1">
        <f t="shared" si="50"/>
        <v>4479.9999999999836</v>
      </c>
    </row>
    <row r="698" spans="1:10" ht="14.25" customHeight="1">
      <c r="A698" s="44">
        <v>42713</v>
      </c>
      <c r="B698" s="48" t="s">
        <v>254</v>
      </c>
      <c r="C698" s="48">
        <v>11000</v>
      </c>
      <c r="D698" s="48" t="s">
        <v>9</v>
      </c>
      <c r="E698" s="41">
        <v>71.099999999999994</v>
      </c>
      <c r="F698" s="41">
        <v>71.349999999999994</v>
      </c>
      <c r="G698" s="41">
        <v>71.599999999999994</v>
      </c>
      <c r="H698" s="42">
        <f t="shared" si="48"/>
        <v>2750</v>
      </c>
      <c r="I698" s="42">
        <f>IF(D698="BUY",(G698-F698)*C698,(F698-G698)*C698)</f>
        <v>2750</v>
      </c>
      <c r="J698" s="1">
        <f t="shared" si="50"/>
        <v>5500</v>
      </c>
    </row>
    <row r="699" spans="1:10" ht="14.25" customHeight="1">
      <c r="A699" s="44">
        <v>42713</v>
      </c>
      <c r="B699" s="48" t="s">
        <v>119</v>
      </c>
      <c r="C699" s="48">
        <v>6000</v>
      </c>
      <c r="D699" s="48" t="s">
        <v>9</v>
      </c>
      <c r="E699" s="41">
        <v>242.5</v>
      </c>
      <c r="F699" s="41">
        <v>242.85</v>
      </c>
      <c r="G699" s="41">
        <v>243.3</v>
      </c>
      <c r="H699" s="42">
        <f t="shared" si="48"/>
        <v>2099.9999999999659</v>
      </c>
      <c r="I699" s="42">
        <v>2400</v>
      </c>
      <c r="J699" s="1">
        <f t="shared" si="50"/>
        <v>4499.9999999999654</v>
      </c>
    </row>
    <row r="700" spans="1:10" ht="14.25" customHeight="1">
      <c r="A700" s="44">
        <v>42713</v>
      </c>
      <c r="B700" s="48" t="s">
        <v>19</v>
      </c>
      <c r="C700" s="48">
        <v>2000</v>
      </c>
      <c r="D700" s="48" t="s">
        <v>9</v>
      </c>
      <c r="E700" s="41">
        <v>524.29999999999995</v>
      </c>
      <c r="F700" s="41">
        <v>525.5</v>
      </c>
      <c r="G700" s="41">
        <v>526.70000000000005</v>
      </c>
      <c r="H700" s="42">
        <f t="shared" si="48"/>
        <v>2400.0000000000909</v>
      </c>
      <c r="I700" s="42">
        <f>IF(D700="BUY",(G700-F700)*C700,(F700-G700)*C700)</f>
        <v>2400.0000000000909</v>
      </c>
      <c r="J700" s="1">
        <f t="shared" si="50"/>
        <v>4800.0000000001819</v>
      </c>
    </row>
    <row r="701" spans="1:10" ht="14.25" customHeight="1">
      <c r="A701" s="44">
        <v>42713</v>
      </c>
      <c r="B701" s="48" t="s">
        <v>95</v>
      </c>
      <c r="C701" s="48">
        <v>3500</v>
      </c>
      <c r="D701" s="48" t="s">
        <v>12</v>
      </c>
      <c r="E701" s="41">
        <v>304</v>
      </c>
      <c r="F701" s="41">
        <v>303.3</v>
      </c>
      <c r="G701" s="41">
        <v>0</v>
      </c>
      <c r="H701" s="42">
        <f>IF(D701="BUY",(F701-E701)*C701,(E701-F701)*C701)</f>
        <v>2449.99999999996</v>
      </c>
      <c r="I701" s="42">
        <v>0</v>
      </c>
      <c r="J701" s="1">
        <f t="shared" si="50"/>
        <v>2449.99999999996</v>
      </c>
    </row>
    <row r="702" spans="1:10" ht="14.25" customHeight="1">
      <c r="A702" s="44">
        <v>42713</v>
      </c>
      <c r="B702" s="48" t="s">
        <v>20</v>
      </c>
      <c r="C702" s="48">
        <v>7000</v>
      </c>
      <c r="D702" s="48" t="s">
        <v>9</v>
      </c>
      <c r="E702" s="41">
        <v>90.1</v>
      </c>
      <c r="F702" s="41">
        <v>90.25</v>
      </c>
      <c r="G702" s="41">
        <v>0</v>
      </c>
      <c r="H702" s="42">
        <f t="shared" si="48"/>
        <v>1050.0000000000398</v>
      </c>
      <c r="I702" s="42">
        <v>0</v>
      </c>
      <c r="J702" s="1">
        <f t="shared" si="50"/>
        <v>1050.0000000000398</v>
      </c>
    </row>
    <row r="703" spans="1:10" ht="14.25" customHeight="1">
      <c r="A703" s="44">
        <v>42712</v>
      </c>
      <c r="B703" s="48" t="s">
        <v>14</v>
      </c>
      <c r="C703" s="48">
        <v>1200</v>
      </c>
      <c r="D703" s="48" t="s">
        <v>9</v>
      </c>
      <c r="E703" s="41">
        <v>684</v>
      </c>
      <c r="F703" s="41">
        <v>686</v>
      </c>
      <c r="G703" s="41">
        <v>688</v>
      </c>
      <c r="H703" s="42">
        <f t="shared" ref="H703:H713" si="51">IF(D703="BUY",(F703-E703)*C703,(E703-F703)*C703)</f>
        <v>2400</v>
      </c>
      <c r="I703" s="42">
        <f>IF(D703="BUY",(G703-F703)*C703,(F703-G703)*C703)</f>
        <v>2400</v>
      </c>
      <c r="J703" s="1">
        <f t="shared" si="50"/>
        <v>4800</v>
      </c>
    </row>
    <row r="704" spans="1:10" ht="14.25" customHeight="1">
      <c r="A704" s="44">
        <v>42712</v>
      </c>
      <c r="B704" s="48" t="s">
        <v>247</v>
      </c>
      <c r="C704" s="48">
        <v>9000</v>
      </c>
      <c r="D704" s="48" t="s">
        <v>9</v>
      </c>
      <c r="E704" s="41">
        <v>90.4</v>
      </c>
      <c r="F704" s="41">
        <v>90.6</v>
      </c>
      <c r="G704" s="41">
        <v>90.9</v>
      </c>
      <c r="H704" s="42">
        <f t="shared" si="51"/>
        <v>1799.9999999998977</v>
      </c>
      <c r="I704" s="42">
        <f>IF(D704="BUY",(G704-F704)*C704,(F704-G704)*C704)</f>
        <v>2700.0000000001023</v>
      </c>
      <c r="J704" s="1">
        <f t="shared" si="50"/>
        <v>4500</v>
      </c>
    </row>
    <row r="705" spans="1:10" ht="14.25" customHeight="1">
      <c r="A705" s="44">
        <v>42712</v>
      </c>
      <c r="B705" s="48" t="s">
        <v>247</v>
      </c>
      <c r="C705" s="48">
        <v>9000</v>
      </c>
      <c r="D705" s="48" t="s">
        <v>9</v>
      </c>
      <c r="E705" s="41">
        <v>90.9</v>
      </c>
      <c r="F705" s="41">
        <v>91.2</v>
      </c>
      <c r="G705" s="41">
        <v>0</v>
      </c>
      <c r="H705" s="42">
        <f t="shared" si="51"/>
        <v>2699.9999999999745</v>
      </c>
      <c r="I705" s="42">
        <v>0</v>
      </c>
      <c r="J705" s="1">
        <f t="shared" si="50"/>
        <v>2699.9999999999745</v>
      </c>
    </row>
    <row r="706" spans="1:10" ht="14.25" customHeight="1">
      <c r="A706" s="44">
        <v>42712</v>
      </c>
      <c r="B706" s="48" t="s">
        <v>21</v>
      </c>
      <c r="C706" s="48">
        <v>2000</v>
      </c>
      <c r="D706" s="48" t="s">
        <v>9</v>
      </c>
      <c r="E706" s="41">
        <v>321.39999999999998</v>
      </c>
      <c r="F706" s="41">
        <v>322</v>
      </c>
      <c r="G706" s="41">
        <v>0</v>
      </c>
      <c r="H706" s="42">
        <f t="shared" si="51"/>
        <v>1200.0000000000455</v>
      </c>
      <c r="I706" s="42">
        <v>0</v>
      </c>
      <c r="J706" s="1">
        <f t="shared" si="50"/>
        <v>1200.0000000000455</v>
      </c>
    </row>
    <row r="707" spans="1:10" ht="14.25" customHeight="1">
      <c r="A707" s="44">
        <v>42712</v>
      </c>
      <c r="B707" s="48" t="s">
        <v>182</v>
      </c>
      <c r="C707" s="48">
        <v>3200</v>
      </c>
      <c r="D707" s="48" t="s">
        <v>9</v>
      </c>
      <c r="E707" s="41">
        <v>284.75</v>
      </c>
      <c r="F707" s="41">
        <v>283.14999999999998</v>
      </c>
      <c r="G707" s="41">
        <v>0</v>
      </c>
      <c r="H707" s="47">
        <f t="shared" si="51"/>
        <v>-5120.0000000000728</v>
      </c>
      <c r="I707" s="47">
        <v>0</v>
      </c>
      <c r="J707" s="1">
        <f t="shared" si="50"/>
        <v>-5120.0000000000728</v>
      </c>
    </row>
    <row r="708" spans="1:10" ht="14.25" customHeight="1">
      <c r="A708" s="44">
        <v>42711</v>
      </c>
      <c r="B708" s="48" t="s">
        <v>95</v>
      </c>
      <c r="C708" s="48">
        <v>3500</v>
      </c>
      <c r="D708" s="48" t="s">
        <v>9</v>
      </c>
      <c r="E708" s="41">
        <v>301.2</v>
      </c>
      <c r="F708" s="41">
        <v>301.89999999999998</v>
      </c>
      <c r="G708" s="41">
        <v>302.60000000000002</v>
      </c>
      <c r="H708" s="42">
        <f t="shared" si="51"/>
        <v>2449.99999999996</v>
      </c>
      <c r="I708" s="42">
        <f>IF(D708="BUY",(G708-F708)*C708,(F708-G708)*C708)</f>
        <v>2450.0000000001592</v>
      </c>
      <c r="J708" s="1">
        <f t="shared" si="50"/>
        <v>4900.0000000001191</v>
      </c>
    </row>
    <row r="709" spans="1:10" ht="14.25" customHeight="1">
      <c r="A709" s="44">
        <v>42711</v>
      </c>
      <c r="B709" s="48" t="s">
        <v>93</v>
      </c>
      <c r="C709" s="48">
        <v>600</v>
      </c>
      <c r="D709" s="48" t="s">
        <v>12</v>
      </c>
      <c r="E709" s="41">
        <v>676</v>
      </c>
      <c r="F709" s="41">
        <v>672.85</v>
      </c>
      <c r="G709" s="41">
        <v>668</v>
      </c>
      <c r="H709" s="42">
        <f t="shared" si="51"/>
        <v>1889.9999999999864</v>
      </c>
      <c r="I709" s="42">
        <f>IF(D709="BUY",(G709-F709)*C709,(F709-G709)*C709)</f>
        <v>2910.0000000000136</v>
      </c>
      <c r="J709" s="1">
        <f t="shared" si="50"/>
        <v>4800</v>
      </c>
    </row>
    <row r="710" spans="1:10" ht="14.25" customHeight="1">
      <c r="A710" s="44">
        <v>42711</v>
      </c>
      <c r="B710" s="48" t="s">
        <v>55</v>
      </c>
      <c r="C710" s="48">
        <v>7000</v>
      </c>
      <c r="D710" s="48" t="s">
        <v>9</v>
      </c>
      <c r="E710" s="41">
        <v>136.30000000000001</v>
      </c>
      <c r="F710" s="41">
        <v>136.44999999999999</v>
      </c>
      <c r="G710" s="41">
        <v>0</v>
      </c>
      <c r="H710" s="42">
        <f t="shared" si="51"/>
        <v>1049.9999999998408</v>
      </c>
      <c r="I710" s="42">
        <v>0</v>
      </c>
      <c r="J710" s="1">
        <f t="shared" si="50"/>
        <v>1049.9999999998408</v>
      </c>
    </row>
    <row r="711" spans="1:10" ht="14.25" customHeight="1">
      <c r="A711" s="44">
        <v>42711</v>
      </c>
      <c r="B711" s="48" t="s">
        <v>228</v>
      </c>
      <c r="C711" s="48">
        <v>1250</v>
      </c>
      <c r="D711" s="48" t="s">
        <v>9</v>
      </c>
      <c r="E711" s="41">
        <v>910</v>
      </c>
      <c r="F711" s="41">
        <v>910</v>
      </c>
      <c r="G711" s="41">
        <v>0</v>
      </c>
      <c r="H711" s="42">
        <f t="shared" si="51"/>
        <v>0</v>
      </c>
      <c r="I711" s="42">
        <v>0</v>
      </c>
      <c r="J711" s="1">
        <f t="shared" si="50"/>
        <v>0</v>
      </c>
    </row>
    <row r="712" spans="1:10" ht="14.25" customHeight="1">
      <c r="A712" s="44">
        <v>42710</v>
      </c>
      <c r="B712" s="48" t="s">
        <v>19</v>
      </c>
      <c r="C712" s="48">
        <v>2000</v>
      </c>
      <c r="D712" s="48" t="s">
        <v>12</v>
      </c>
      <c r="E712" s="41">
        <v>475.4</v>
      </c>
      <c r="F712" s="41">
        <v>474.2</v>
      </c>
      <c r="G712" s="41">
        <v>0</v>
      </c>
      <c r="H712" s="42">
        <f t="shared" si="51"/>
        <v>2399.9999999999773</v>
      </c>
      <c r="I712" s="42">
        <v>0</v>
      </c>
      <c r="J712" s="1">
        <f t="shared" si="50"/>
        <v>2399.9999999999773</v>
      </c>
    </row>
    <row r="713" spans="1:10" ht="14.25" customHeight="1">
      <c r="A713" s="44">
        <v>42710</v>
      </c>
      <c r="B713" s="48" t="s">
        <v>14</v>
      </c>
      <c r="C713" s="48">
        <v>1200</v>
      </c>
      <c r="D713" s="48" t="s">
        <v>9</v>
      </c>
      <c r="E713" s="41">
        <v>679.4</v>
      </c>
      <c r="F713" s="41">
        <v>681.25</v>
      </c>
      <c r="G713" s="41">
        <v>0</v>
      </c>
      <c r="H713" s="42">
        <f t="shared" si="51"/>
        <v>2220.0000000000273</v>
      </c>
      <c r="I713" s="42">
        <v>0</v>
      </c>
      <c r="J713" s="1">
        <f t="shared" si="50"/>
        <v>2220.0000000000273</v>
      </c>
    </row>
    <row r="714" spans="1:10" ht="14.25" customHeight="1">
      <c r="A714" s="44">
        <v>42710</v>
      </c>
      <c r="B714" s="48" t="s">
        <v>262</v>
      </c>
      <c r="C714" s="48">
        <v>1500</v>
      </c>
      <c r="D714" s="48" t="s">
        <v>9</v>
      </c>
      <c r="E714" s="41">
        <v>426</v>
      </c>
      <c r="F714" s="41">
        <v>0</v>
      </c>
      <c r="G714" s="41">
        <v>0</v>
      </c>
      <c r="H714" s="42">
        <v>0</v>
      </c>
      <c r="I714" s="42">
        <f>IF(D714="BUY",(G714-F714)*C714,(F714-G714)*C714)</f>
        <v>0</v>
      </c>
      <c r="J714" s="1">
        <f t="shared" si="50"/>
        <v>0</v>
      </c>
    </row>
    <row r="715" spans="1:10" ht="14.25" customHeight="1">
      <c r="A715" s="55">
        <v>42709</v>
      </c>
      <c r="B715" s="56" t="s">
        <v>19</v>
      </c>
      <c r="C715" s="56">
        <v>2000</v>
      </c>
      <c r="D715" s="56" t="s">
        <v>12</v>
      </c>
      <c r="E715" s="50">
        <v>452.8</v>
      </c>
      <c r="F715" s="50">
        <v>451.6</v>
      </c>
      <c r="G715" s="50">
        <v>0</v>
      </c>
      <c r="H715" s="42">
        <f>IF(D715="BUY",(F715-E715)*C715,(E715-F715)*C715)</f>
        <v>2399.9999999999773</v>
      </c>
      <c r="I715" s="42">
        <v>0</v>
      </c>
      <c r="J715" s="1">
        <f t="shared" si="50"/>
        <v>2399.9999999999773</v>
      </c>
    </row>
    <row r="716" spans="1:10" ht="14.25" customHeight="1">
      <c r="A716" s="55">
        <v>42709</v>
      </c>
      <c r="B716" s="56" t="s">
        <v>221</v>
      </c>
      <c r="C716" s="56">
        <v>2500</v>
      </c>
      <c r="D716" s="56" t="s">
        <v>9</v>
      </c>
      <c r="E716" s="50">
        <v>270</v>
      </c>
      <c r="F716" s="50">
        <v>270.75</v>
      </c>
      <c r="G716" s="50">
        <v>0</v>
      </c>
      <c r="H716" s="42">
        <f>IF(D716="BUY",(F716-E716)*C716,(E716-F716)*C716)</f>
        <v>1875</v>
      </c>
      <c r="I716" s="42">
        <v>0</v>
      </c>
      <c r="J716" s="1">
        <f t="shared" si="50"/>
        <v>1875</v>
      </c>
    </row>
    <row r="717" spans="1:10" ht="14.25" customHeight="1">
      <c r="A717" s="44">
        <v>42706</v>
      </c>
      <c r="B717" s="48" t="s">
        <v>119</v>
      </c>
      <c r="C717" s="48">
        <v>6000</v>
      </c>
      <c r="D717" s="48" t="s">
        <v>12</v>
      </c>
      <c r="E717" s="41">
        <v>224</v>
      </c>
      <c r="F717" s="41">
        <v>223.6</v>
      </c>
      <c r="G717" s="41">
        <v>223.2</v>
      </c>
      <c r="H717" s="42">
        <f>IF(D717="BUY",(F717-E717)*C717,(E717-F717)*C717)</f>
        <v>2400.0000000000341</v>
      </c>
      <c r="I717" s="42">
        <f>IF(D717="BUY",(G717-F717)*C717,(F717-G717)*C717)</f>
        <v>2400.0000000000341</v>
      </c>
      <c r="J717" s="1">
        <f t="shared" ref="J717:J724" si="52">SUM(H717:I717)</f>
        <v>4800.0000000000682</v>
      </c>
    </row>
    <row r="718" spans="1:10" ht="14.25" customHeight="1">
      <c r="A718" s="44">
        <v>42706</v>
      </c>
      <c r="B718" s="48" t="s">
        <v>228</v>
      </c>
      <c r="C718" s="48">
        <v>1250</v>
      </c>
      <c r="D718" s="48" t="s">
        <v>12</v>
      </c>
      <c r="E718" s="41">
        <v>880</v>
      </c>
      <c r="F718" s="41">
        <v>878.1</v>
      </c>
      <c r="G718" s="41">
        <v>0</v>
      </c>
      <c r="H718" s="42">
        <f>IF(D718="BUY",(F718-E718)*C718,(E718-F718)*C718)</f>
        <v>2374.9999999999718</v>
      </c>
      <c r="I718" s="42">
        <v>0</v>
      </c>
      <c r="J718" s="1">
        <f t="shared" si="52"/>
        <v>2374.9999999999718</v>
      </c>
    </row>
    <row r="719" spans="1:10" ht="14.25" customHeight="1">
      <c r="A719" s="44">
        <v>42706</v>
      </c>
      <c r="B719" s="48" t="s">
        <v>122</v>
      </c>
      <c r="C719" s="48">
        <v>3500</v>
      </c>
      <c r="D719" s="48" t="s">
        <v>12</v>
      </c>
      <c r="E719" s="41">
        <v>170.75</v>
      </c>
      <c r="F719" s="41">
        <v>0</v>
      </c>
      <c r="G719" s="41">
        <v>0</v>
      </c>
      <c r="H719" s="42">
        <v>0</v>
      </c>
      <c r="I719" s="42">
        <f>IF(D719="BUY",(G719-F719)*C719,(F719-G719)*C719)</f>
        <v>0</v>
      </c>
      <c r="J719" s="1">
        <f t="shared" si="52"/>
        <v>0</v>
      </c>
    </row>
    <row r="720" spans="1:10" ht="14.25" customHeight="1">
      <c r="A720" s="44">
        <v>42706</v>
      </c>
      <c r="B720" s="48" t="s">
        <v>82</v>
      </c>
      <c r="C720" s="48">
        <v>8000</v>
      </c>
      <c r="D720" s="48" t="s">
        <v>12</v>
      </c>
      <c r="E720" s="41">
        <v>77</v>
      </c>
      <c r="F720" s="41">
        <v>0</v>
      </c>
      <c r="G720" s="41">
        <v>0</v>
      </c>
      <c r="H720" s="42">
        <v>0</v>
      </c>
      <c r="I720" s="42">
        <f>IF(D720="BUY",(G720-F720)*C720,(F720-G720)*C720)</f>
        <v>0</v>
      </c>
      <c r="J720" s="1">
        <f t="shared" si="52"/>
        <v>0</v>
      </c>
    </row>
    <row r="721" spans="1:10" ht="14.25" customHeight="1">
      <c r="A721" s="44">
        <v>42705</v>
      </c>
      <c r="B721" s="48" t="s">
        <v>95</v>
      </c>
      <c r="C721" s="48">
        <v>3500</v>
      </c>
      <c r="D721" s="48" t="s">
        <v>9</v>
      </c>
      <c r="E721" s="41">
        <v>301.75</v>
      </c>
      <c r="F721" s="41">
        <v>302.45</v>
      </c>
      <c r="G721" s="41">
        <v>303.14999999999998</v>
      </c>
      <c r="H721" s="42">
        <f>IF(D721="BUY",(F721-E721)*C721,(E721-F721)*C721)</f>
        <v>2449.99999999996</v>
      </c>
      <c r="I721" s="42">
        <f>IF(D721="BUY",(G721-F721)*C721,(F721-G721)*C721)</f>
        <v>2449.99999999996</v>
      </c>
      <c r="J721" s="1">
        <f t="shared" si="52"/>
        <v>4899.99999999992</v>
      </c>
    </row>
    <row r="722" spans="1:10" ht="14.25" customHeight="1">
      <c r="A722" s="44">
        <v>42705</v>
      </c>
      <c r="B722" s="48" t="s">
        <v>222</v>
      </c>
      <c r="C722" s="48">
        <v>10000</v>
      </c>
      <c r="D722" s="48" t="s">
        <v>12</v>
      </c>
      <c r="E722" s="41">
        <v>69</v>
      </c>
      <c r="F722" s="41">
        <v>68.75</v>
      </c>
      <c r="G722" s="41">
        <v>68.5</v>
      </c>
      <c r="H722" s="42">
        <f>IF(D722="BUY",(F722-E722)*C722,(E722-F722)*C722)</f>
        <v>2500</v>
      </c>
      <c r="I722" s="42">
        <f>IF(D722="BUY",(G722-F722)*C722,(F722-G722)*C722)</f>
        <v>2500</v>
      </c>
      <c r="J722" s="1">
        <f t="shared" si="52"/>
        <v>5000</v>
      </c>
    </row>
    <row r="723" spans="1:10" ht="14.25" customHeight="1">
      <c r="A723" s="44">
        <v>42705</v>
      </c>
      <c r="B723" s="48" t="s">
        <v>208</v>
      </c>
      <c r="C723" s="48">
        <v>2100</v>
      </c>
      <c r="D723" s="48" t="s">
        <v>12</v>
      </c>
      <c r="E723" s="41">
        <v>451.25</v>
      </c>
      <c r="F723" s="41">
        <v>453.45</v>
      </c>
      <c r="G723" s="41">
        <v>0</v>
      </c>
      <c r="H723" s="47">
        <f>IF(D723="BUY",(F723-E723)*C723,(E723-F723)*C723)</f>
        <v>-4619.9999999999764</v>
      </c>
      <c r="I723" s="47">
        <v>0</v>
      </c>
      <c r="J723" s="1">
        <f t="shared" si="52"/>
        <v>-4619.9999999999764</v>
      </c>
    </row>
    <row r="724" spans="1:10" ht="14.25" customHeight="1">
      <c r="A724" s="44">
        <v>42705</v>
      </c>
      <c r="B724" s="48" t="s">
        <v>119</v>
      </c>
      <c r="C724" s="48">
        <v>6000</v>
      </c>
      <c r="D724" s="48" t="s">
        <v>12</v>
      </c>
      <c r="E724" s="41">
        <v>228.15</v>
      </c>
      <c r="F724" s="41">
        <v>228.95</v>
      </c>
      <c r="G724" s="41">
        <v>0</v>
      </c>
      <c r="H724" s="47">
        <f>IF(D724="BUY",(F724-E724)*C724,(E724-F724)*C724)</f>
        <v>-4799.9999999998981</v>
      </c>
      <c r="I724" s="47">
        <v>0</v>
      </c>
      <c r="J724" s="1">
        <f t="shared" si="52"/>
        <v>-4799.9999999998981</v>
      </c>
    </row>
    <row r="725" spans="1:10" ht="14.25" customHeight="1">
      <c r="A725" s="44">
        <v>42704</v>
      </c>
      <c r="B725" s="48" t="s">
        <v>119</v>
      </c>
      <c r="C725" s="48">
        <v>6000</v>
      </c>
      <c r="D725" s="48" t="s">
        <v>12</v>
      </c>
      <c r="E725" s="41">
        <v>223.5</v>
      </c>
      <c r="F725" s="41">
        <v>223.1</v>
      </c>
      <c r="G725" s="41">
        <v>0</v>
      </c>
      <c r="H725" s="42">
        <f t="shared" ref="H725:H740" si="53">IF(D725="BUY",(F725-E725)*C725,(E725-F725)*C725)</f>
        <v>2400.0000000000341</v>
      </c>
      <c r="I725" s="42">
        <v>0</v>
      </c>
      <c r="J725" s="42" t="e">
        <f>#REF!+I725+H725</f>
        <v>#REF!</v>
      </c>
    </row>
    <row r="726" spans="1:10" ht="14.25" customHeight="1">
      <c r="A726" s="44">
        <v>42704</v>
      </c>
      <c r="B726" s="48" t="s">
        <v>18</v>
      </c>
      <c r="C726" s="48">
        <v>3000</v>
      </c>
      <c r="D726" s="48" t="s">
        <v>9</v>
      </c>
      <c r="E726" s="41">
        <v>192</v>
      </c>
      <c r="F726" s="41">
        <v>192.8</v>
      </c>
      <c r="G726" s="41">
        <v>0</v>
      </c>
      <c r="H726" s="42">
        <f t="shared" si="53"/>
        <v>2400.0000000000341</v>
      </c>
      <c r="I726" s="42">
        <v>0</v>
      </c>
      <c r="J726" s="42" t="e">
        <f>#REF!+I726+H726</f>
        <v>#REF!</v>
      </c>
    </row>
    <row r="727" spans="1:10" ht="14.25" customHeight="1">
      <c r="A727" s="44">
        <v>42704</v>
      </c>
      <c r="B727" s="48" t="s">
        <v>126</v>
      </c>
      <c r="C727" s="48">
        <v>7375</v>
      </c>
      <c r="D727" s="48" t="s">
        <v>9</v>
      </c>
      <c r="E727" s="41">
        <v>109</v>
      </c>
      <c r="F727" s="41">
        <v>109.25</v>
      </c>
      <c r="G727" s="41">
        <v>0</v>
      </c>
      <c r="H727" s="42">
        <f t="shared" si="53"/>
        <v>1843.75</v>
      </c>
      <c r="I727" s="42">
        <v>0</v>
      </c>
      <c r="J727" s="42" t="e">
        <f>#REF!+I727+H727</f>
        <v>#REF!</v>
      </c>
    </row>
    <row r="728" spans="1:10" ht="14.25" customHeight="1">
      <c r="A728" s="44">
        <v>42704</v>
      </c>
      <c r="B728" s="48" t="s">
        <v>82</v>
      </c>
      <c r="C728" s="48">
        <v>8000</v>
      </c>
      <c r="D728" s="48" t="s">
        <v>12</v>
      </c>
      <c r="E728" s="41">
        <v>80.2</v>
      </c>
      <c r="F728" s="41">
        <v>79.900000000000006</v>
      </c>
      <c r="G728" s="41">
        <v>0</v>
      </c>
      <c r="H728" s="42">
        <f t="shared" si="53"/>
        <v>2399.9999999999773</v>
      </c>
      <c r="I728" s="42">
        <v>0</v>
      </c>
      <c r="J728" s="42" t="e">
        <f>#REF!+I728+H728</f>
        <v>#REF!</v>
      </c>
    </row>
    <row r="729" spans="1:10" ht="14.25" customHeight="1">
      <c r="A729" s="44">
        <v>42704</v>
      </c>
      <c r="B729" s="48" t="s">
        <v>321</v>
      </c>
      <c r="C729" s="48">
        <v>2000</v>
      </c>
      <c r="D729" s="48" t="s">
        <v>9</v>
      </c>
      <c r="E729" s="41">
        <v>362.2</v>
      </c>
      <c r="F729" s="41">
        <v>0</v>
      </c>
      <c r="G729" s="41">
        <v>0</v>
      </c>
      <c r="H729" s="42">
        <v>0</v>
      </c>
      <c r="I729" s="42">
        <f>IF(D729="BUY",(G729-F729)*C729,(F729-G729)*C729)</f>
        <v>0</v>
      </c>
      <c r="J729" s="42" t="e">
        <f>#REF!+I729+H729</f>
        <v>#REF!</v>
      </c>
    </row>
    <row r="730" spans="1:10" ht="14.25" customHeight="1">
      <c r="A730" s="44">
        <v>42704</v>
      </c>
      <c r="B730" s="48" t="s">
        <v>73</v>
      </c>
      <c r="C730" s="48">
        <v>3000</v>
      </c>
      <c r="D730" s="48" t="s">
        <v>9</v>
      </c>
      <c r="E730" s="41">
        <v>257.2</v>
      </c>
      <c r="F730" s="41">
        <v>255.6</v>
      </c>
      <c r="G730" s="41">
        <v>0</v>
      </c>
      <c r="H730" s="47">
        <f t="shared" si="53"/>
        <v>-4799.9999999999827</v>
      </c>
      <c r="I730" s="47">
        <v>0</v>
      </c>
      <c r="J730" s="47" t="e">
        <f>#REF!+I730+H730</f>
        <v>#REF!</v>
      </c>
    </row>
    <row r="731" spans="1:10" ht="14.25" customHeight="1">
      <c r="A731" s="44">
        <v>42703</v>
      </c>
      <c r="B731" s="48" t="s">
        <v>315</v>
      </c>
      <c r="C731" s="48">
        <v>2500</v>
      </c>
      <c r="D731" s="48" t="s">
        <v>9</v>
      </c>
      <c r="E731" s="41">
        <v>297.2</v>
      </c>
      <c r="F731" s="41">
        <v>298.2</v>
      </c>
      <c r="G731" s="41">
        <v>299.2</v>
      </c>
      <c r="H731" s="42">
        <f t="shared" si="53"/>
        <v>2500</v>
      </c>
      <c r="I731" s="42">
        <f>IF(D731="BUY",(G731-F731)*C731,(F731-G731)*C731)</f>
        <v>2500</v>
      </c>
      <c r="J731" s="42" t="e">
        <f>#REF!+I731+H731</f>
        <v>#REF!</v>
      </c>
    </row>
    <row r="732" spans="1:10" ht="14.25" customHeight="1">
      <c r="A732" s="44">
        <v>42703</v>
      </c>
      <c r="B732" s="48" t="s">
        <v>213</v>
      </c>
      <c r="C732" s="48">
        <v>6000</v>
      </c>
      <c r="D732" s="48" t="s">
        <v>9</v>
      </c>
      <c r="E732" s="41">
        <v>139</v>
      </c>
      <c r="F732" s="41">
        <v>139.4</v>
      </c>
      <c r="G732" s="41">
        <v>0</v>
      </c>
      <c r="H732" s="42">
        <f t="shared" si="53"/>
        <v>2400.0000000000341</v>
      </c>
      <c r="I732" s="42">
        <v>0</v>
      </c>
      <c r="J732" s="42" t="e">
        <f>#REF!+I732+H732</f>
        <v>#REF!</v>
      </c>
    </row>
    <row r="733" spans="1:10" ht="14.25" customHeight="1">
      <c r="A733" s="44">
        <v>42703</v>
      </c>
      <c r="B733" s="48" t="s">
        <v>208</v>
      </c>
      <c r="C733" s="48">
        <v>2100</v>
      </c>
      <c r="D733" s="48" t="s">
        <v>9</v>
      </c>
      <c r="E733" s="41">
        <v>483.5</v>
      </c>
      <c r="F733" s="41">
        <v>484.55</v>
      </c>
      <c r="G733" s="41">
        <v>0</v>
      </c>
      <c r="H733" s="42">
        <f t="shared" si="53"/>
        <v>2205.0000000000236</v>
      </c>
      <c r="I733" s="42">
        <v>0</v>
      </c>
      <c r="J733" s="42" t="e">
        <f>#REF!+I733+H733</f>
        <v>#REF!</v>
      </c>
    </row>
    <row r="734" spans="1:10" ht="14.25" customHeight="1">
      <c r="A734" s="44">
        <v>42703</v>
      </c>
      <c r="B734" s="48" t="s">
        <v>228</v>
      </c>
      <c r="C734" s="48">
        <v>1250</v>
      </c>
      <c r="D734" s="48" t="s">
        <v>9</v>
      </c>
      <c r="E734" s="41">
        <v>917</v>
      </c>
      <c r="F734" s="41">
        <v>913.2</v>
      </c>
      <c r="G734" s="41">
        <v>0</v>
      </c>
      <c r="H734" s="47">
        <f t="shared" si="53"/>
        <v>-4749.9999999999436</v>
      </c>
      <c r="I734" s="47">
        <v>0</v>
      </c>
      <c r="J734" s="47" t="e">
        <f>#REF!+I734+H734</f>
        <v>#REF!</v>
      </c>
    </row>
    <row r="735" spans="1:10" ht="14.25" customHeight="1">
      <c r="A735" s="44">
        <v>42703</v>
      </c>
      <c r="B735" s="48" t="s">
        <v>315</v>
      </c>
      <c r="C735" s="48">
        <v>2500</v>
      </c>
      <c r="D735" s="48" t="s">
        <v>9</v>
      </c>
      <c r="E735" s="41">
        <v>304.5</v>
      </c>
      <c r="F735" s="41">
        <v>302.5</v>
      </c>
      <c r="G735" s="41">
        <v>0</v>
      </c>
      <c r="H735" s="47">
        <f t="shared" si="53"/>
        <v>-5000</v>
      </c>
      <c r="I735" s="47">
        <v>0</v>
      </c>
      <c r="J735" s="47" t="e">
        <f>#REF!+I735+H735</f>
        <v>#REF!</v>
      </c>
    </row>
    <row r="736" spans="1:10" ht="14.25" customHeight="1">
      <c r="A736" s="44">
        <v>42702</v>
      </c>
      <c r="B736" s="48" t="s">
        <v>119</v>
      </c>
      <c r="C736" s="48">
        <v>6000</v>
      </c>
      <c r="D736" s="48" t="s">
        <v>9</v>
      </c>
      <c r="E736" s="41">
        <v>224.7</v>
      </c>
      <c r="F736" s="41">
        <v>225.1</v>
      </c>
      <c r="G736" s="41">
        <v>225.5</v>
      </c>
      <c r="H736" s="42">
        <f t="shared" si="53"/>
        <v>2400.0000000000341</v>
      </c>
      <c r="I736" s="42">
        <f>IF(D736="BUY",(G736-F736)*C736,(F736-G736)*C736)</f>
        <v>2400.0000000000341</v>
      </c>
      <c r="J736" s="42" t="e">
        <f>#REF!+I736+H736</f>
        <v>#REF!</v>
      </c>
    </row>
    <row r="737" spans="1:10" ht="14.25" customHeight="1">
      <c r="A737" s="44">
        <v>42702</v>
      </c>
      <c r="B737" s="48" t="s">
        <v>208</v>
      </c>
      <c r="C737" s="48">
        <v>2100</v>
      </c>
      <c r="D737" s="48" t="s">
        <v>9</v>
      </c>
      <c r="E737" s="41">
        <v>477.5</v>
      </c>
      <c r="F737" s="41">
        <v>478.5</v>
      </c>
      <c r="G737" s="41">
        <v>479.7</v>
      </c>
      <c r="H737" s="42">
        <f t="shared" si="53"/>
        <v>2100</v>
      </c>
      <c r="I737" s="42">
        <f>IF(D737="BUY",(G737-F737)*C737,(F737-G737)*C737)</f>
        <v>2519.9999999999764</v>
      </c>
      <c r="J737" s="42" t="e">
        <f>#REF!+I737+H737</f>
        <v>#REF!</v>
      </c>
    </row>
    <row r="738" spans="1:10" ht="14.25" customHeight="1">
      <c r="A738" s="44">
        <v>42702</v>
      </c>
      <c r="B738" s="48" t="s">
        <v>208</v>
      </c>
      <c r="C738" s="48">
        <v>2100</v>
      </c>
      <c r="D738" s="48" t="s">
        <v>9</v>
      </c>
      <c r="E738" s="41">
        <v>480</v>
      </c>
      <c r="F738" s="41">
        <v>481.1</v>
      </c>
      <c r="G738" s="41">
        <v>482.2</v>
      </c>
      <c r="H738" s="42">
        <f t="shared" si="53"/>
        <v>2310.0000000000477</v>
      </c>
      <c r="I738" s="42">
        <f>IF(D738="BUY",(G738-F738)*C738,(F738-G738)*C738)</f>
        <v>2309.9999999999281</v>
      </c>
      <c r="J738" s="42" t="e">
        <f>#REF!+I738+H738</f>
        <v>#REF!</v>
      </c>
    </row>
    <row r="739" spans="1:10" ht="14.25" customHeight="1">
      <c r="A739" s="44">
        <v>42702</v>
      </c>
      <c r="B739" s="48" t="s">
        <v>182</v>
      </c>
      <c r="C739" s="48">
        <v>3200</v>
      </c>
      <c r="D739" s="48" t="s">
        <v>9</v>
      </c>
      <c r="E739" s="41">
        <v>287.5</v>
      </c>
      <c r="F739" s="41">
        <v>288.3</v>
      </c>
      <c r="G739" s="41">
        <v>0</v>
      </c>
      <c r="H739" s="42">
        <f t="shared" si="53"/>
        <v>2560.0000000000364</v>
      </c>
      <c r="I739" s="42">
        <v>0</v>
      </c>
      <c r="J739" s="42" t="e">
        <f>#REF!+I739+H739</f>
        <v>#REF!</v>
      </c>
    </row>
    <row r="740" spans="1:10" ht="14.25" customHeight="1">
      <c r="A740" s="44">
        <v>42702</v>
      </c>
      <c r="B740" s="48" t="s">
        <v>119</v>
      </c>
      <c r="C740" s="48">
        <v>6000</v>
      </c>
      <c r="D740" s="48" t="s">
        <v>9</v>
      </c>
      <c r="E740" s="41">
        <v>228</v>
      </c>
      <c r="F740" s="41">
        <v>228.4</v>
      </c>
      <c r="G740" s="41">
        <v>0</v>
      </c>
      <c r="H740" s="42">
        <f t="shared" si="53"/>
        <v>2400.0000000000341</v>
      </c>
      <c r="I740" s="42">
        <v>0</v>
      </c>
      <c r="J740" s="42" t="e">
        <f>#REF!+I740+H740</f>
        <v>#REF!</v>
      </c>
    </row>
    <row r="741" spans="1:10" ht="14.25" customHeight="1">
      <c r="A741" s="44">
        <v>42702</v>
      </c>
      <c r="B741" s="48" t="s">
        <v>248</v>
      </c>
      <c r="C741" s="48">
        <v>11000</v>
      </c>
      <c r="D741" s="48" t="s">
        <v>9</v>
      </c>
      <c r="E741" s="41">
        <v>69.900000000000006</v>
      </c>
      <c r="F741" s="41">
        <v>0</v>
      </c>
      <c r="G741" s="41">
        <v>0</v>
      </c>
      <c r="H741" s="42">
        <v>0</v>
      </c>
      <c r="I741" s="42">
        <f>IF(D741="BUY",(G741-F741)*C741,(F741-G741)*C741)</f>
        <v>0</v>
      </c>
      <c r="J741" s="42" t="e">
        <f>#REF!+I741+H741</f>
        <v>#REF!</v>
      </c>
    </row>
    <row r="742" spans="1:10" ht="14.25" customHeight="1">
      <c r="A742" s="44">
        <v>42702</v>
      </c>
      <c r="B742" s="48" t="s">
        <v>213</v>
      </c>
      <c r="C742" s="48">
        <v>6000</v>
      </c>
      <c r="D742" s="48" t="s">
        <v>9</v>
      </c>
      <c r="E742" s="41">
        <v>139.80000000000001</v>
      </c>
      <c r="F742" s="41">
        <v>139</v>
      </c>
      <c r="G742" s="41">
        <v>0</v>
      </c>
      <c r="H742" s="47">
        <f t="shared" ref="H742:H747" si="54">IF(D742="BUY",(F742-E742)*C742,(E742-F742)*C742)</f>
        <v>-4800.0000000000682</v>
      </c>
      <c r="I742" s="47">
        <v>0</v>
      </c>
      <c r="J742" s="47" t="e">
        <f>#REF!+I742+H742</f>
        <v>#REF!</v>
      </c>
    </row>
    <row r="743" spans="1:10" ht="14.25" customHeight="1">
      <c r="A743" s="44">
        <v>42699</v>
      </c>
      <c r="B743" s="48" t="s">
        <v>119</v>
      </c>
      <c r="C743" s="48">
        <v>6000</v>
      </c>
      <c r="D743" s="48" t="s">
        <v>9</v>
      </c>
      <c r="E743" s="41">
        <v>225.9</v>
      </c>
      <c r="F743" s="41">
        <v>226.3</v>
      </c>
      <c r="G743" s="41">
        <v>226.7</v>
      </c>
      <c r="H743" s="42">
        <f t="shared" si="54"/>
        <v>2400.0000000000341</v>
      </c>
      <c r="I743" s="42">
        <f>IF(D743="BUY",(G743-F743)*C743,(F743-G743)*C743)</f>
        <v>2399.9999999998636</v>
      </c>
      <c r="J743" s="42" t="e">
        <f>#REF!+I743+H743</f>
        <v>#REF!</v>
      </c>
    </row>
    <row r="744" spans="1:10" ht="14.25" customHeight="1">
      <c r="A744" s="44">
        <v>42699</v>
      </c>
      <c r="B744" s="48" t="s">
        <v>213</v>
      </c>
      <c r="C744" s="48">
        <v>6000</v>
      </c>
      <c r="D744" s="48" t="s">
        <v>9</v>
      </c>
      <c r="E744" s="41">
        <v>134.80000000000001</v>
      </c>
      <c r="F744" s="41">
        <v>135.19999999999999</v>
      </c>
      <c r="G744" s="41">
        <v>135.6</v>
      </c>
      <c r="H744" s="42">
        <f t="shared" si="54"/>
        <v>2399.9999999998636</v>
      </c>
      <c r="I744" s="42">
        <f>IF(D744="BUY",(G744-F744)*C744,(F744-G744)*C744)</f>
        <v>2400.0000000000341</v>
      </c>
      <c r="J744" s="42" t="e">
        <f>#REF!+I744+H744</f>
        <v>#REF!</v>
      </c>
    </row>
    <row r="745" spans="1:10" ht="14.25" customHeight="1">
      <c r="A745" s="44">
        <v>42698</v>
      </c>
      <c r="B745" s="48" t="s">
        <v>122</v>
      </c>
      <c r="C745" s="48">
        <v>3500</v>
      </c>
      <c r="D745" s="48" t="s">
        <v>9</v>
      </c>
      <c r="E745" s="41">
        <v>174.5</v>
      </c>
      <c r="F745" s="41">
        <v>175.2</v>
      </c>
      <c r="G745" s="41">
        <v>175.9</v>
      </c>
      <c r="H745" s="42">
        <f t="shared" si="54"/>
        <v>2449.99999999996</v>
      </c>
      <c r="I745" s="42">
        <f>IF(D745="BUY",(G745-F745)*C745,(F745-G745)*C745)</f>
        <v>2450.0000000000596</v>
      </c>
      <c r="J745" s="42" t="e">
        <f>#REF!+I745+H745</f>
        <v>#REF!</v>
      </c>
    </row>
    <row r="746" spans="1:10" ht="14.25" customHeight="1">
      <c r="A746" s="44">
        <v>42698</v>
      </c>
      <c r="B746" s="48" t="s">
        <v>213</v>
      </c>
      <c r="C746" s="48">
        <v>6000</v>
      </c>
      <c r="D746" s="48" t="s">
        <v>9</v>
      </c>
      <c r="E746" s="41">
        <v>132.6</v>
      </c>
      <c r="F746" s="41">
        <v>133</v>
      </c>
      <c r="G746" s="41">
        <v>0</v>
      </c>
      <c r="H746" s="42">
        <f t="shared" si="54"/>
        <v>2400.0000000000341</v>
      </c>
      <c r="I746" s="42">
        <v>0</v>
      </c>
      <c r="J746" s="42" t="e">
        <f>#REF!+I746+H746</f>
        <v>#REF!</v>
      </c>
    </row>
    <row r="747" spans="1:10" ht="14.25" customHeight="1">
      <c r="A747" s="44">
        <v>42698</v>
      </c>
      <c r="B747" s="48" t="s">
        <v>122</v>
      </c>
      <c r="C747" s="48">
        <v>3500</v>
      </c>
      <c r="D747" s="48" t="s">
        <v>9</v>
      </c>
      <c r="E747" s="41">
        <v>176.8</v>
      </c>
      <c r="F747" s="41">
        <v>177.45</v>
      </c>
      <c r="G747" s="41">
        <v>0</v>
      </c>
      <c r="H747" s="42">
        <f t="shared" si="54"/>
        <v>2274.9999999999204</v>
      </c>
      <c r="I747" s="42">
        <v>0</v>
      </c>
      <c r="J747" s="42" t="e">
        <f>#REF!+I747+H747</f>
        <v>#REF!</v>
      </c>
    </row>
    <row r="748" spans="1:10" ht="14.25" customHeight="1">
      <c r="A748" s="44">
        <v>42698</v>
      </c>
      <c r="B748" s="48" t="s">
        <v>248</v>
      </c>
      <c r="C748" s="48">
        <v>11000</v>
      </c>
      <c r="D748" s="48" t="s">
        <v>9</v>
      </c>
      <c r="E748" s="41">
        <v>68.900000000000006</v>
      </c>
      <c r="F748" s="41">
        <v>0</v>
      </c>
      <c r="G748" s="41">
        <v>0</v>
      </c>
      <c r="H748" s="42">
        <v>0</v>
      </c>
      <c r="I748" s="42">
        <f>IF(D748="BUY",(G748-F748)*C748,(F748-G748)*C748)</f>
        <v>0</v>
      </c>
      <c r="J748" s="42" t="e">
        <f>#REF!+I748+H748</f>
        <v>#REF!</v>
      </c>
    </row>
    <row r="749" spans="1:10" ht="14.25" customHeight="1">
      <c r="A749" s="44">
        <v>42697</v>
      </c>
      <c r="B749" s="48" t="s">
        <v>119</v>
      </c>
      <c r="C749" s="48">
        <v>6000</v>
      </c>
      <c r="D749" s="48" t="s">
        <v>9</v>
      </c>
      <c r="E749" s="41">
        <v>210.8</v>
      </c>
      <c r="F749" s="41">
        <v>211.2</v>
      </c>
      <c r="G749" s="41">
        <v>211.6</v>
      </c>
      <c r="H749" s="42">
        <f>IF(D749="BUY",(F749-E749)*C749,(E749-F749)*C749)</f>
        <v>2399.9999999998636</v>
      </c>
      <c r="I749" s="42">
        <f>IF(D749="BUY",(G749-F749)*C749,(F749-G749)*C749)</f>
        <v>2400.0000000000341</v>
      </c>
      <c r="J749" s="42" t="e">
        <f>#REF!+I749+H749</f>
        <v>#REF!</v>
      </c>
    </row>
    <row r="750" spans="1:10" ht="14.25" customHeight="1">
      <c r="A750" s="44">
        <v>42697</v>
      </c>
      <c r="B750" s="48" t="s">
        <v>18</v>
      </c>
      <c r="C750" s="48">
        <v>3000</v>
      </c>
      <c r="D750" s="48" t="s">
        <v>12</v>
      </c>
      <c r="E750" s="41">
        <v>179.4</v>
      </c>
      <c r="F750" s="41">
        <v>178.6</v>
      </c>
      <c r="G750" s="41">
        <v>177.8</v>
      </c>
      <c r="H750" s="42">
        <f>IF(D750="BUY",(F750-E750)*C750,(E750-F750)*C750)</f>
        <v>2400.0000000000341</v>
      </c>
      <c r="I750" s="42">
        <f>IF(D750="BUY",(G750-F750)*C750,(F750-G750)*C750)</f>
        <v>2399.9999999999491</v>
      </c>
      <c r="J750" s="42" t="e">
        <f>#REF!+I750+H750</f>
        <v>#REF!</v>
      </c>
    </row>
    <row r="751" spans="1:10" ht="14.25" customHeight="1">
      <c r="A751" s="44">
        <v>42697</v>
      </c>
      <c r="B751" s="48" t="s">
        <v>19</v>
      </c>
      <c r="C751" s="48">
        <v>2000</v>
      </c>
      <c r="D751" s="48" t="s">
        <v>12</v>
      </c>
      <c r="E751" s="41">
        <v>442.5</v>
      </c>
      <c r="F751" s="41">
        <v>441.5</v>
      </c>
      <c r="G751" s="41">
        <v>0</v>
      </c>
      <c r="H751" s="42">
        <f>IF(D751="BUY",(F751-E751)*C751,(E751-F751)*C751)</f>
        <v>2000</v>
      </c>
      <c r="I751" s="42">
        <v>0</v>
      </c>
      <c r="J751" s="42" t="e">
        <f>#REF!+I751+H751</f>
        <v>#REF!</v>
      </c>
    </row>
    <row r="752" spans="1:10" ht="14.25" customHeight="1">
      <c r="A752" s="44">
        <v>42697</v>
      </c>
      <c r="B752" s="48" t="s">
        <v>122</v>
      </c>
      <c r="C752" s="48">
        <v>3500</v>
      </c>
      <c r="D752" s="48" t="s">
        <v>9</v>
      </c>
      <c r="E752" s="41">
        <v>172</v>
      </c>
      <c r="F752" s="41">
        <v>0</v>
      </c>
      <c r="G752" s="41">
        <v>0</v>
      </c>
      <c r="H752" s="42">
        <v>0</v>
      </c>
      <c r="I752" s="42">
        <f>IF(D752="BUY",(G752-F752)*C752,(F752-G752)*C752)</f>
        <v>0</v>
      </c>
      <c r="J752" s="42" t="e">
        <f>#REF!+I752+H752</f>
        <v>#REF!</v>
      </c>
    </row>
    <row r="753" spans="1:10" ht="14.25" customHeight="1">
      <c r="A753" s="44">
        <v>42696</v>
      </c>
      <c r="B753" s="48" t="s">
        <v>204</v>
      </c>
      <c r="C753" s="48">
        <v>5000</v>
      </c>
      <c r="D753" s="48" t="s">
        <v>12</v>
      </c>
      <c r="E753" s="41">
        <v>125.5</v>
      </c>
      <c r="F753" s="41">
        <v>125</v>
      </c>
      <c r="G753" s="41">
        <v>124.5</v>
      </c>
      <c r="H753" s="42">
        <f>IF(D753="BUY",(F753-E753)*C753,(E753-F753)*C753)</f>
        <v>2500</v>
      </c>
      <c r="I753" s="42">
        <f>IF(D753="BUY",(G753-F753)*C753,(F753-G753)*C753)</f>
        <v>2500</v>
      </c>
      <c r="J753" s="42" t="e">
        <f>#REF!+I753+H753</f>
        <v>#REF!</v>
      </c>
    </row>
    <row r="754" spans="1:10" ht="14.25" customHeight="1">
      <c r="A754" s="44">
        <v>42696</v>
      </c>
      <c r="B754" s="48" t="s">
        <v>22</v>
      </c>
      <c r="C754" s="48">
        <v>5000</v>
      </c>
      <c r="D754" s="48" t="s">
        <v>9</v>
      </c>
      <c r="E754" s="41">
        <v>107</v>
      </c>
      <c r="F754" s="41">
        <v>107.5</v>
      </c>
      <c r="G754" s="41">
        <v>108</v>
      </c>
      <c r="H754" s="42">
        <f>IF(D754="BUY",(F754-E754)*C754,(E754-F754)*C754)</f>
        <v>2500</v>
      </c>
      <c r="I754" s="42">
        <f>IF(D754="BUY",(G754-F754)*C754,(F754-G754)*C754)</f>
        <v>2500</v>
      </c>
      <c r="J754" s="42" t="e">
        <f>#REF!+I754+H754</f>
        <v>#REF!</v>
      </c>
    </row>
    <row r="755" spans="1:10" ht="14.25" customHeight="1">
      <c r="A755" s="44">
        <v>42696</v>
      </c>
      <c r="B755" s="48" t="s">
        <v>19</v>
      </c>
      <c r="C755" s="48">
        <v>2000</v>
      </c>
      <c r="D755" s="48" t="s">
        <v>9</v>
      </c>
      <c r="E755" s="41">
        <v>455</v>
      </c>
      <c r="F755" s="41">
        <v>456.2</v>
      </c>
      <c r="G755" s="41">
        <v>0</v>
      </c>
      <c r="H755" s="47">
        <f>-IF(D755="BUY",(F755-E755)*C755,(E755-F755)*C755)</f>
        <v>-2399.9999999999773</v>
      </c>
      <c r="I755" s="47">
        <v>0</v>
      </c>
      <c r="J755" s="47" t="e">
        <f>#REF!+I755+H755</f>
        <v>#REF!</v>
      </c>
    </row>
    <row r="756" spans="1:10" ht="14.25" customHeight="1">
      <c r="A756" s="44">
        <v>42695</v>
      </c>
      <c r="B756" s="48" t="s">
        <v>185</v>
      </c>
      <c r="C756" s="48">
        <v>2000</v>
      </c>
      <c r="D756" s="48" t="s">
        <v>12</v>
      </c>
      <c r="E756" s="41">
        <v>348</v>
      </c>
      <c r="F756" s="41">
        <v>346.8</v>
      </c>
      <c r="G756" s="41">
        <v>345.6</v>
      </c>
      <c r="H756" s="42">
        <f t="shared" ref="H756:H758" si="55">IF(D756="BUY",(F756-E756)*C756,(E756-F756)*C756)</f>
        <v>2399.9999999999773</v>
      </c>
      <c r="I756" s="42">
        <f>IF(D756="BUY",(G756-F756)*C756,(F756-G756)*C756)</f>
        <v>2399.9999999999773</v>
      </c>
      <c r="J756" s="42" t="e">
        <f>#REF!+I756+H756</f>
        <v>#REF!</v>
      </c>
    </row>
    <row r="757" spans="1:10" ht="14.25" customHeight="1">
      <c r="A757" s="44">
        <v>42695</v>
      </c>
      <c r="B757" s="48" t="s">
        <v>244</v>
      </c>
      <c r="C757" s="48">
        <v>3000</v>
      </c>
      <c r="D757" s="48" t="s">
        <v>12</v>
      </c>
      <c r="E757" s="41">
        <v>324.5</v>
      </c>
      <c r="F757" s="41">
        <v>323.7</v>
      </c>
      <c r="G757" s="41">
        <v>322.89999999999998</v>
      </c>
      <c r="H757" s="42">
        <f t="shared" si="55"/>
        <v>2400.0000000000341</v>
      </c>
      <c r="I757" s="42">
        <f>IF(D757="BUY",(G757-F757)*C757,(F757-G757)*C757)</f>
        <v>2400.0000000000341</v>
      </c>
      <c r="J757" s="42" t="e">
        <f>#REF!+I757+H757</f>
        <v>#REF!</v>
      </c>
    </row>
    <row r="758" spans="1:10" ht="14.25" customHeight="1">
      <c r="A758" s="44">
        <v>42695</v>
      </c>
      <c r="B758" s="48" t="s">
        <v>119</v>
      </c>
      <c r="C758" s="48">
        <v>6000</v>
      </c>
      <c r="D758" s="48" t="s">
        <v>12</v>
      </c>
      <c r="E758" s="41">
        <v>203.5</v>
      </c>
      <c r="F758" s="41">
        <v>204.2</v>
      </c>
      <c r="G758" s="41">
        <v>0</v>
      </c>
      <c r="H758" s="47">
        <f t="shared" si="55"/>
        <v>-4199.9999999999318</v>
      </c>
      <c r="I758" s="47">
        <v>0</v>
      </c>
      <c r="J758" s="47" t="e">
        <f>#REF!+I758+H758</f>
        <v>#REF!</v>
      </c>
    </row>
    <row r="759" spans="1:10" ht="14.25" customHeight="1">
      <c r="A759" s="44">
        <v>42692</v>
      </c>
      <c r="B759" s="48" t="s">
        <v>245</v>
      </c>
      <c r="C759" s="48">
        <v>4000</v>
      </c>
      <c r="D759" s="48" t="s">
        <v>9</v>
      </c>
      <c r="E759" s="41">
        <v>153.80000000000001</v>
      </c>
      <c r="F759" s="41">
        <v>154.4</v>
      </c>
      <c r="G759" s="41">
        <v>155</v>
      </c>
      <c r="H759" s="42">
        <f>IF(D759="BUY",(F759-E759)*C759,(E759-F759)*C759)</f>
        <v>2399.9999999999773</v>
      </c>
      <c r="I759" s="42">
        <f>IF(D759="BUY",(G759-F759)*C759,(F759-G759)*C759)</f>
        <v>2399.9999999999773</v>
      </c>
      <c r="J759" s="42" t="e">
        <f>#REF!+I759+H759</f>
        <v>#REF!</v>
      </c>
    </row>
    <row r="760" spans="1:10" ht="14.25" customHeight="1">
      <c r="A760" s="44">
        <v>42692</v>
      </c>
      <c r="B760" s="48" t="s">
        <v>208</v>
      </c>
      <c r="C760" s="48">
        <v>2100</v>
      </c>
      <c r="D760" s="48" t="s">
        <v>9</v>
      </c>
      <c r="E760" s="41">
        <v>453.7</v>
      </c>
      <c r="F760" s="41">
        <v>454.8</v>
      </c>
      <c r="G760" s="41">
        <v>455.9</v>
      </c>
      <c r="H760" s="42">
        <f>IF(D760="BUY",(F760-E760)*C760,(E760-F760)*C760)</f>
        <v>2310.0000000000477</v>
      </c>
      <c r="I760" s="42">
        <f>IF(D760="BUY",(G760-F760)*C760,(F760-G760)*C760)</f>
        <v>2309.9999999999281</v>
      </c>
      <c r="J760" s="42" t="e">
        <f>#REF!+I760+H760</f>
        <v>#REF!</v>
      </c>
    </row>
    <row r="761" spans="1:10" ht="14.25" customHeight="1">
      <c r="A761" s="44">
        <v>42692</v>
      </c>
      <c r="B761" s="48" t="s">
        <v>19</v>
      </c>
      <c r="C761" s="48">
        <v>2000</v>
      </c>
      <c r="D761" s="48" t="s">
        <v>12</v>
      </c>
      <c r="E761" s="41">
        <v>463</v>
      </c>
      <c r="F761" s="41">
        <v>461.8</v>
      </c>
      <c r="G761" s="41">
        <v>460.6</v>
      </c>
      <c r="H761" s="42">
        <f>IF(D761="BUY",(F761-E761)*C761,(E761-F761)*C761)</f>
        <v>2399.9999999999773</v>
      </c>
      <c r="I761" s="42">
        <f>IF(D761="BUY",(G761-F761)*C761,(F761-G761)*C761)</f>
        <v>2399.9999999999773</v>
      </c>
      <c r="J761" s="42" t="e">
        <f>#REF!+I761+H761</f>
        <v>#REF!</v>
      </c>
    </row>
    <row r="762" spans="1:10" ht="14.25" customHeight="1">
      <c r="A762" s="44">
        <v>42692</v>
      </c>
      <c r="B762" s="48" t="s">
        <v>119</v>
      </c>
      <c r="C762" s="48">
        <v>6000</v>
      </c>
      <c r="D762" s="48" t="s">
        <v>12</v>
      </c>
      <c r="E762" s="41">
        <v>209.1</v>
      </c>
      <c r="F762" s="41">
        <v>208.7</v>
      </c>
      <c r="G762" s="41">
        <v>0</v>
      </c>
      <c r="H762" s="50">
        <f>IF(D762="BUY",(F762-E762)*C762,(E762-F762)*C762)</f>
        <v>2400.0000000000341</v>
      </c>
      <c r="I762" s="50">
        <v>0</v>
      </c>
      <c r="J762" s="50" t="e">
        <f>#REF!+I762+H762</f>
        <v>#REF!</v>
      </c>
    </row>
    <row r="763" spans="1:10" ht="14.25" customHeight="1">
      <c r="A763" s="44">
        <v>42691</v>
      </c>
      <c r="B763" s="48" t="s">
        <v>228</v>
      </c>
      <c r="C763" s="48">
        <v>1250</v>
      </c>
      <c r="D763" s="48" t="s">
        <v>12</v>
      </c>
      <c r="E763" s="41">
        <v>866.4</v>
      </c>
      <c r="F763" s="41">
        <v>864.5</v>
      </c>
      <c r="G763" s="41">
        <v>862.6</v>
      </c>
      <c r="H763" s="42">
        <f>IF(D763="BUY",(F763-E763)*C763,(E763-F763)*C763)</f>
        <v>2374.9999999999718</v>
      </c>
      <c r="I763" s="42">
        <f>IF(D763="BUY",(G763-F763)*C763,(F763-G763)*C763)</f>
        <v>2374.9999999999718</v>
      </c>
      <c r="J763" s="42" t="e">
        <f>#REF!+I763+H763</f>
        <v>#REF!</v>
      </c>
    </row>
    <row r="764" spans="1:10" ht="14.25" customHeight="1">
      <c r="A764" s="44">
        <v>42691</v>
      </c>
      <c r="B764" s="48" t="s">
        <v>55</v>
      </c>
      <c r="C764" s="48">
        <v>7000</v>
      </c>
      <c r="D764" s="48" t="s">
        <v>12</v>
      </c>
      <c r="E764" s="41">
        <v>148.19999999999999</v>
      </c>
      <c r="F764" s="41">
        <v>0</v>
      </c>
      <c r="G764" s="41">
        <v>0</v>
      </c>
      <c r="H764" s="42">
        <v>0</v>
      </c>
      <c r="I764" s="42">
        <v>0</v>
      </c>
      <c r="J764" s="42" t="e">
        <f>#REF!+I764+H764</f>
        <v>#REF!</v>
      </c>
    </row>
    <row r="765" spans="1:10" ht="14.25" customHeight="1">
      <c r="A765" s="44">
        <v>42691</v>
      </c>
      <c r="B765" s="48" t="s">
        <v>196</v>
      </c>
      <c r="C765" s="48">
        <v>3500</v>
      </c>
      <c r="D765" s="48" t="s">
        <v>9</v>
      </c>
      <c r="E765" s="41">
        <v>178.6</v>
      </c>
      <c r="F765" s="41">
        <v>177.2</v>
      </c>
      <c r="G765" s="41">
        <v>0</v>
      </c>
      <c r="H765" s="47">
        <f>IF(D765="BUY",(F765-E765)*C765,(E765-F765)*C765)</f>
        <v>-4900.00000000002</v>
      </c>
      <c r="I765" s="47">
        <v>0</v>
      </c>
      <c r="J765" s="47" t="e">
        <f>#REF!+I765+H765</f>
        <v>#REF!</v>
      </c>
    </row>
    <row r="766" spans="1:10" ht="14.25" customHeight="1">
      <c r="A766" s="44">
        <v>42690</v>
      </c>
      <c r="B766" s="48" t="s">
        <v>94</v>
      </c>
      <c r="C766" s="48">
        <v>2000</v>
      </c>
      <c r="D766" s="48" t="s">
        <v>12</v>
      </c>
      <c r="E766" s="41">
        <v>392.3</v>
      </c>
      <c r="F766" s="41">
        <v>391.1</v>
      </c>
      <c r="G766" s="41">
        <v>389.9</v>
      </c>
      <c r="H766" s="42">
        <f t="shared" ref="H766:H791" si="56">IF(D766="BUY",(F766-E766)*C766,(E766-F766)*C766)</f>
        <v>2399.9999999999773</v>
      </c>
      <c r="I766" s="42">
        <f>IF(D766="BUY",(G766-F766)*C766,(F766-G766)*C766)</f>
        <v>2400.0000000000909</v>
      </c>
      <c r="J766" s="42" t="e">
        <f>#REF!+I766+H766</f>
        <v>#REF!</v>
      </c>
    </row>
    <row r="767" spans="1:10" ht="14.25" customHeight="1">
      <c r="A767" s="44">
        <v>42690</v>
      </c>
      <c r="B767" s="48" t="s">
        <v>119</v>
      </c>
      <c r="C767" s="48">
        <v>6000</v>
      </c>
      <c r="D767" s="48" t="s">
        <v>12</v>
      </c>
      <c r="E767" s="41">
        <v>208.7</v>
      </c>
      <c r="F767" s="41">
        <v>208.3</v>
      </c>
      <c r="G767" s="41">
        <v>0</v>
      </c>
      <c r="H767" s="42">
        <f t="shared" si="56"/>
        <v>2399.9999999998636</v>
      </c>
      <c r="I767" s="42">
        <v>0</v>
      </c>
      <c r="J767" s="42" t="e">
        <f>#REF!+I767+H767</f>
        <v>#REF!</v>
      </c>
    </row>
    <row r="768" spans="1:10" ht="14.25" customHeight="1">
      <c r="A768" s="44">
        <v>42690</v>
      </c>
      <c r="B768" s="48" t="s">
        <v>212</v>
      </c>
      <c r="C768" s="48">
        <v>1000</v>
      </c>
      <c r="D768" s="48" t="s">
        <v>9</v>
      </c>
      <c r="E768" s="41">
        <v>664</v>
      </c>
      <c r="F768" s="41">
        <v>666.5</v>
      </c>
      <c r="G768" s="41">
        <v>0</v>
      </c>
      <c r="H768" s="42">
        <f t="shared" si="56"/>
        <v>2500</v>
      </c>
      <c r="I768" s="42">
        <v>0</v>
      </c>
      <c r="J768" s="42" t="e">
        <f>#REF!+I768+H768</f>
        <v>#REF!</v>
      </c>
    </row>
    <row r="769" spans="1:10" ht="14.25" customHeight="1">
      <c r="A769" s="44">
        <v>42689</v>
      </c>
      <c r="B769" s="48" t="s">
        <v>246</v>
      </c>
      <c r="C769" s="48">
        <v>1500</v>
      </c>
      <c r="D769" s="48" t="s">
        <v>12</v>
      </c>
      <c r="E769" s="41">
        <v>306.89999999999998</v>
      </c>
      <c r="F769" s="41">
        <v>305.3</v>
      </c>
      <c r="G769" s="41">
        <v>303.7</v>
      </c>
      <c r="H769" s="42">
        <f t="shared" si="56"/>
        <v>2399.9999999999491</v>
      </c>
      <c r="I769" s="42">
        <f>IF(D769="BUY",(G769-F769)*C769,(F769-G769)*C769)</f>
        <v>2400.0000000000341</v>
      </c>
      <c r="J769" s="42" t="e">
        <f>#REF!+I769+H769</f>
        <v>#REF!</v>
      </c>
    </row>
    <row r="770" spans="1:10" ht="14.25" customHeight="1">
      <c r="A770" s="44">
        <v>42689</v>
      </c>
      <c r="B770" s="48" t="s">
        <v>18</v>
      </c>
      <c r="C770" s="48">
        <v>3000</v>
      </c>
      <c r="D770" s="48" t="s">
        <v>12</v>
      </c>
      <c r="E770" s="41">
        <v>190.4</v>
      </c>
      <c r="F770" s="41">
        <v>189.6</v>
      </c>
      <c r="G770" s="41">
        <v>188.8</v>
      </c>
      <c r="H770" s="42">
        <f t="shared" si="56"/>
        <v>2400.0000000000341</v>
      </c>
      <c r="I770" s="42">
        <f>IF(D770="BUY",(G770-F770)*C770,(F770-G770)*C770)</f>
        <v>2399.9999999999491</v>
      </c>
      <c r="J770" s="42" t="e">
        <f>#REF!+I770+H770</f>
        <v>#REF!</v>
      </c>
    </row>
    <row r="771" spans="1:10" ht="14.25" customHeight="1">
      <c r="A771" s="44">
        <v>42689</v>
      </c>
      <c r="B771" s="48" t="s">
        <v>122</v>
      </c>
      <c r="C771" s="48">
        <v>3500</v>
      </c>
      <c r="D771" s="48" t="s">
        <v>9</v>
      </c>
      <c r="E771" s="41">
        <v>180</v>
      </c>
      <c r="F771" s="41">
        <v>180.65</v>
      </c>
      <c r="G771" s="41">
        <v>0</v>
      </c>
      <c r="H771" s="42">
        <f t="shared" si="56"/>
        <v>2275.00000000002</v>
      </c>
      <c r="I771" s="42">
        <v>0</v>
      </c>
      <c r="J771" s="42" t="e">
        <f>#REF!+I771+H771</f>
        <v>#REF!</v>
      </c>
    </row>
    <row r="772" spans="1:10" ht="14.25" customHeight="1">
      <c r="A772" s="44">
        <v>42689</v>
      </c>
      <c r="B772" s="48" t="s">
        <v>73</v>
      </c>
      <c r="C772" s="48">
        <v>3000</v>
      </c>
      <c r="D772" s="48" t="s">
        <v>12</v>
      </c>
      <c r="E772" s="41">
        <v>237.1</v>
      </c>
      <c r="F772" s="41">
        <v>238.7</v>
      </c>
      <c r="G772" s="41">
        <v>0</v>
      </c>
      <c r="H772" s="47">
        <f t="shared" si="56"/>
        <v>-4799.9999999999827</v>
      </c>
      <c r="I772" s="47">
        <v>0</v>
      </c>
      <c r="J772" s="47" t="e">
        <f>#REF!+I772+H772</f>
        <v>#REF!</v>
      </c>
    </row>
    <row r="773" spans="1:10" ht="14.25" customHeight="1">
      <c r="A773" s="44">
        <v>42685</v>
      </c>
      <c r="B773" s="48" t="s">
        <v>247</v>
      </c>
      <c r="C773" s="48">
        <v>9000</v>
      </c>
      <c r="D773" s="48" t="s">
        <v>9</v>
      </c>
      <c r="E773" s="41">
        <v>103.4</v>
      </c>
      <c r="F773" s="41">
        <v>103.7</v>
      </c>
      <c r="G773" s="41">
        <v>104</v>
      </c>
      <c r="H773" s="42">
        <f t="shared" si="56"/>
        <v>2699.9999999999745</v>
      </c>
      <c r="I773" s="42">
        <f>IF(D773="BUY",(G773-F773)*C773,(F773-G773)*C773)</f>
        <v>2699.9999999999745</v>
      </c>
      <c r="J773" s="42" t="e">
        <f>#REF!+I773+H773</f>
        <v>#REF!</v>
      </c>
    </row>
    <row r="774" spans="1:10" ht="14.25" customHeight="1">
      <c r="A774" s="44">
        <v>42685</v>
      </c>
      <c r="B774" s="48" t="s">
        <v>204</v>
      </c>
      <c r="C774" s="48">
        <v>5000</v>
      </c>
      <c r="D774" s="48" t="s">
        <v>9</v>
      </c>
      <c r="E774" s="41">
        <v>142.55000000000001</v>
      </c>
      <c r="F774" s="41">
        <v>143.05000000000001</v>
      </c>
      <c r="G774" s="41">
        <v>0</v>
      </c>
      <c r="H774" s="42">
        <f t="shared" si="56"/>
        <v>2500</v>
      </c>
      <c r="I774" s="42">
        <v>0</v>
      </c>
      <c r="J774" s="42" t="e">
        <f>#REF!+I774+H774</f>
        <v>#REF!</v>
      </c>
    </row>
    <row r="775" spans="1:10" ht="14.25" customHeight="1">
      <c r="A775" s="44">
        <v>42684</v>
      </c>
      <c r="B775" s="48" t="s">
        <v>248</v>
      </c>
      <c r="C775" s="48">
        <v>11000</v>
      </c>
      <c r="D775" s="48" t="s">
        <v>9</v>
      </c>
      <c r="E775" s="41">
        <v>80.900000000000006</v>
      </c>
      <c r="F775" s="41">
        <v>81.150000000000006</v>
      </c>
      <c r="G775" s="41">
        <v>81.400000000000006</v>
      </c>
      <c r="H775" s="42">
        <f t="shared" si="56"/>
        <v>2750</v>
      </c>
      <c r="I775" s="42">
        <f>IF(D775="BUY",(G775-F775)*C775,(F775-G775)*C775)</f>
        <v>2750</v>
      </c>
      <c r="J775" s="42" t="e">
        <f>#REF!+I775+H775</f>
        <v>#REF!</v>
      </c>
    </row>
    <row r="776" spans="1:10" ht="14.25" customHeight="1">
      <c r="A776" s="44">
        <v>42684</v>
      </c>
      <c r="B776" s="48" t="s">
        <v>182</v>
      </c>
      <c r="C776" s="48">
        <v>3200</v>
      </c>
      <c r="D776" s="48" t="s">
        <v>9</v>
      </c>
      <c r="E776" s="41">
        <v>269.8</v>
      </c>
      <c r="F776" s="41">
        <v>270.60000000000002</v>
      </c>
      <c r="G776" s="41">
        <v>271.39999999999998</v>
      </c>
      <c r="H776" s="42">
        <f t="shared" si="56"/>
        <v>2560.0000000000364</v>
      </c>
      <c r="I776" s="42">
        <f>IF(D776="BUY",(G776-F776)*C776,(F776-G776)*C776)</f>
        <v>2559.9999999998545</v>
      </c>
      <c r="J776" s="42" t="e">
        <f>#REF!+I776+H776</f>
        <v>#REF!</v>
      </c>
    </row>
    <row r="777" spans="1:10" ht="14.25" customHeight="1">
      <c r="A777" s="44">
        <v>42684</v>
      </c>
      <c r="B777" s="48" t="s">
        <v>94</v>
      </c>
      <c r="C777" s="48">
        <v>2000</v>
      </c>
      <c r="D777" s="48" t="s">
        <v>9</v>
      </c>
      <c r="E777" s="41">
        <v>437.25</v>
      </c>
      <c r="F777" s="41">
        <v>438.45</v>
      </c>
      <c r="G777" s="41">
        <v>439.65</v>
      </c>
      <c r="H777" s="42">
        <f t="shared" si="56"/>
        <v>2399.9999999999773</v>
      </c>
      <c r="I777" s="42">
        <f>IF(D777="BUY",(G777-F777)*C777,(F777-G777)*C777)</f>
        <v>2399.9999999999773</v>
      </c>
      <c r="J777" s="42" t="e">
        <f>#REF!+I777+H777</f>
        <v>#REF!</v>
      </c>
    </row>
    <row r="778" spans="1:10" ht="14.25" customHeight="1">
      <c r="A778" s="44">
        <v>42684</v>
      </c>
      <c r="B778" s="57" t="s">
        <v>249</v>
      </c>
      <c r="C778" s="48">
        <v>9000</v>
      </c>
      <c r="D778" s="48" t="s">
        <v>9</v>
      </c>
      <c r="E778" s="41">
        <v>101.5</v>
      </c>
      <c r="F778" s="41">
        <v>100.9</v>
      </c>
      <c r="G778" s="41">
        <v>0</v>
      </c>
      <c r="H778" s="47">
        <f t="shared" si="56"/>
        <v>-5399.9999999999491</v>
      </c>
      <c r="I778" s="47">
        <v>0</v>
      </c>
      <c r="J778" s="47" t="e">
        <f>#REF!+I778+H778</f>
        <v>#REF!</v>
      </c>
    </row>
    <row r="779" spans="1:10" ht="14.25" customHeight="1">
      <c r="A779" s="44">
        <v>42683</v>
      </c>
      <c r="B779" s="48" t="s">
        <v>84</v>
      </c>
      <c r="C779" s="48">
        <v>8000</v>
      </c>
      <c r="D779" s="48" t="s">
        <v>12</v>
      </c>
      <c r="E779" s="41">
        <v>59.85</v>
      </c>
      <c r="F779" s="41">
        <v>59.55</v>
      </c>
      <c r="G779" s="41">
        <v>59.25</v>
      </c>
      <c r="H779" s="42">
        <f t="shared" si="56"/>
        <v>2400.0000000000341</v>
      </c>
      <c r="I779" s="42">
        <f>IF(D779="BUY",(G779-F779)*C779,(F779-G779)*C779)</f>
        <v>2399.9999999999773</v>
      </c>
      <c r="J779" s="42" t="e">
        <f>#REF!+I779+H779</f>
        <v>#REF!</v>
      </c>
    </row>
    <row r="780" spans="1:10" ht="14.25" customHeight="1">
      <c r="A780" s="44">
        <v>42683</v>
      </c>
      <c r="B780" s="48" t="s">
        <v>22</v>
      </c>
      <c r="C780" s="48">
        <v>5000</v>
      </c>
      <c r="D780" s="48" t="s">
        <v>12</v>
      </c>
      <c r="E780" s="41">
        <v>115.25</v>
      </c>
      <c r="F780" s="41">
        <v>114.75</v>
      </c>
      <c r="G780" s="41">
        <v>114.25</v>
      </c>
      <c r="H780" s="42">
        <f t="shared" si="56"/>
        <v>2500</v>
      </c>
      <c r="I780" s="42">
        <f>IF(D780="BUY",(G780-F780)*C780,(F780-G780)*C780)</f>
        <v>2500</v>
      </c>
      <c r="J780" s="42" t="e">
        <f>#REF!+I780+H780</f>
        <v>#REF!</v>
      </c>
    </row>
    <row r="781" spans="1:10" ht="14.25" customHeight="1">
      <c r="A781" s="44">
        <v>42683</v>
      </c>
      <c r="B781" s="48" t="s">
        <v>73</v>
      </c>
      <c r="C781" s="48">
        <v>3000</v>
      </c>
      <c r="D781" s="48" t="s">
        <v>9</v>
      </c>
      <c r="E781" s="41">
        <v>278.8</v>
      </c>
      <c r="F781" s="41">
        <v>279.60000000000002</v>
      </c>
      <c r="G781" s="41">
        <v>280.39999999999998</v>
      </c>
      <c r="H781" s="42">
        <f t="shared" si="56"/>
        <v>2400.0000000000341</v>
      </c>
      <c r="I781" s="42">
        <f>IF(D781="BUY",(G781-F781)*C781,(F781-G781)*C781)</f>
        <v>2399.9999999998636</v>
      </c>
      <c r="J781" s="42" t="e">
        <f>#REF!+I781+H781</f>
        <v>#REF!</v>
      </c>
    </row>
    <row r="782" spans="1:10" ht="14.25" customHeight="1">
      <c r="A782" s="44">
        <v>42683</v>
      </c>
      <c r="B782" s="48" t="s">
        <v>250</v>
      </c>
      <c r="C782" s="48">
        <v>9000</v>
      </c>
      <c r="D782" s="48" t="s">
        <v>9</v>
      </c>
      <c r="E782" s="41">
        <v>71.349999999999994</v>
      </c>
      <c r="F782" s="41">
        <v>71.650000000000006</v>
      </c>
      <c r="G782" s="41">
        <v>0</v>
      </c>
      <c r="H782" s="42">
        <f t="shared" si="56"/>
        <v>2700.0000000001023</v>
      </c>
      <c r="I782" s="42">
        <v>0</v>
      </c>
      <c r="J782" s="42" t="e">
        <f>#REF!+I782+H782</f>
        <v>#REF!</v>
      </c>
    </row>
    <row r="783" spans="1:10" ht="14.25" customHeight="1">
      <c r="A783" s="44">
        <v>42683</v>
      </c>
      <c r="B783" s="48" t="s">
        <v>247</v>
      </c>
      <c r="C783" s="48">
        <v>9000</v>
      </c>
      <c r="D783" s="48" t="s">
        <v>9</v>
      </c>
      <c r="E783" s="41">
        <v>98.95</v>
      </c>
      <c r="F783" s="41">
        <v>99.25</v>
      </c>
      <c r="G783" s="41">
        <v>0</v>
      </c>
      <c r="H783" s="42">
        <f t="shared" si="56"/>
        <v>2699.9999999999745</v>
      </c>
      <c r="I783" s="42">
        <v>0</v>
      </c>
      <c r="J783" s="42" t="e">
        <f>#REF!+I783+H783</f>
        <v>#REF!</v>
      </c>
    </row>
    <row r="784" spans="1:10" ht="14.25" customHeight="1">
      <c r="A784" s="44">
        <v>42683</v>
      </c>
      <c r="B784" s="48" t="s">
        <v>251</v>
      </c>
      <c r="C784" s="48">
        <v>6000</v>
      </c>
      <c r="D784" s="48" t="s">
        <v>9</v>
      </c>
      <c r="E784" s="41">
        <v>123</v>
      </c>
      <c r="F784" s="41">
        <v>122.2</v>
      </c>
      <c r="G784" s="41">
        <v>0</v>
      </c>
      <c r="H784" s="47">
        <f t="shared" si="56"/>
        <v>-4799.9999999999827</v>
      </c>
      <c r="I784" s="47">
        <v>0</v>
      </c>
      <c r="J784" s="47" t="e">
        <f>#REF!+I784+H784</f>
        <v>#REF!</v>
      </c>
    </row>
    <row r="785" spans="1:10" ht="14.25" customHeight="1">
      <c r="A785" s="44">
        <v>42682</v>
      </c>
      <c r="B785" s="48" t="s">
        <v>252</v>
      </c>
      <c r="C785" s="48">
        <v>1500</v>
      </c>
      <c r="D785" s="48" t="s">
        <v>9</v>
      </c>
      <c r="E785" s="41">
        <v>532.5</v>
      </c>
      <c r="F785" s="41">
        <v>534.1</v>
      </c>
      <c r="G785" s="41">
        <v>535.70000000000005</v>
      </c>
      <c r="H785" s="42">
        <f t="shared" si="56"/>
        <v>2400.0000000000341</v>
      </c>
      <c r="I785" s="42">
        <f>IF(D785="BUY",(G785-F785)*C785,(F785-G785)*C785)</f>
        <v>2400.0000000000341</v>
      </c>
      <c r="J785" s="42" t="e">
        <f>#REF!+I785+H785</f>
        <v>#REF!</v>
      </c>
    </row>
    <row r="786" spans="1:10" ht="14.25" customHeight="1">
      <c r="A786" s="44">
        <v>42682</v>
      </c>
      <c r="B786" s="48" t="s">
        <v>119</v>
      </c>
      <c r="C786" s="48">
        <v>6000</v>
      </c>
      <c r="D786" s="48" t="s">
        <v>9</v>
      </c>
      <c r="E786" s="41">
        <v>219.3</v>
      </c>
      <c r="F786" s="41">
        <v>219.7</v>
      </c>
      <c r="G786" s="41">
        <v>220.1</v>
      </c>
      <c r="H786" s="42">
        <f t="shared" si="56"/>
        <v>2399.9999999998636</v>
      </c>
      <c r="I786" s="42">
        <f>IF(D786="BUY",(G786-F786)*C786,(F786-G786)*C786)</f>
        <v>2400.0000000000341</v>
      </c>
      <c r="J786" s="42" t="e">
        <f>#REF!+I786+H786</f>
        <v>#REF!</v>
      </c>
    </row>
    <row r="787" spans="1:10" ht="14.25" customHeight="1">
      <c r="A787" s="44">
        <v>42682</v>
      </c>
      <c r="B787" s="48" t="s">
        <v>204</v>
      </c>
      <c r="C787" s="48">
        <v>5000</v>
      </c>
      <c r="D787" s="48" t="s">
        <v>9</v>
      </c>
      <c r="E787" s="41">
        <v>143.69999999999999</v>
      </c>
      <c r="F787" s="41">
        <v>144.19999999999999</v>
      </c>
      <c r="G787" s="41">
        <v>144.69999999999999</v>
      </c>
      <c r="H787" s="42">
        <f t="shared" si="56"/>
        <v>2500</v>
      </c>
      <c r="I787" s="42">
        <f>IF(D787="BUY",(G787-F787)*C787,(F787-G787)*C787)</f>
        <v>2500</v>
      </c>
      <c r="J787" s="42" t="e">
        <f>#REF!+I787+H787</f>
        <v>#REF!</v>
      </c>
    </row>
    <row r="788" spans="1:10" ht="14.25" customHeight="1">
      <c r="A788" s="44">
        <v>42682</v>
      </c>
      <c r="B788" s="48" t="s">
        <v>122</v>
      </c>
      <c r="C788" s="48">
        <v>3500</v>
      </c>
      <c r="D788" s="48" t="s">
        <v>9</v>
      </c>
      <c r="E788" s="41">
        <v>171.8</v>
      </c>
      <c r="F788" s="41">
        <v>172.5</v>
      </c>
      <c r="G788" s="41">
        <v>0</v>
      </c>
      <c r="H788" s="42">
        <f t="shared" si="56"/>
        <v>2449.99999999996</v>
      </c>
      <c r="I788" s="42">
        <v>0</v>
      </c>
      <c r="J788" s="42" t="e">
        <f>#REF!+I788+H788</f>
        <v>#REF!</v>
      </c>
    </row>
    <row r="789" spans="1:10" ht="14.25" customHeight="1">
      <c r="A789" s="44">
        <v>42682</v>
      </c>
      <c r="B789" s="48" t="s">
        <v>119</v>
      </c>
      <c r="C789" s="48">
        <v>6000</v>
      </c>
      <c r="D789" s="48" t="s">
        <v>9</v>
      </c>
      <c r="E789" s="41">
        <v>222.75</v>
      </c>
      <c r="F789" s="41">
        <v>221.95</v>
      </c>
      <c r="G789" s="41">
        <v>0</v>
      </c>
      <c r="H789" s="47">
        <f t="shared" si="56"/>
        <v>-4800.0000000000682</v>
      </c>
      <c r="I789" s="47">
        <v>0</v>
      </c>
      <c r="J789" s="47" t="e">
        <f>#REF!+I789+H789</f>
        <v>#REF!</v>
      </c>
    </row>
    <row r="790" spans="1:10" ht="14.25" customHeight="1">
      <c r="A790" s="44">
        <v>42681</v>
      </c>
      <c r="B790" s="48" t="s">
        <v>212</v>
      </c>
      <c r="C790" s="48">
        <v>1000</v>
      </c>
      <c r="D790" s="48" t="s">
        <v>9</v>
      </c>
      <c r="E790" s="41">
        <v>822</v>
      </c>
      <c r="F790" s="41">
        <v>824.5</v>
      </c>
      <c r="G790" s="41">
        <v>827</v>
      </c>
      <c r="H790" s="42">
        <f t="shared" si="56"/>
        <v>2500</v>
      </c>
      <c r="I790" s="42">
        <f>IF(D790="BUY",(G790-F790)*C790,(F790-G790)*C790)</f>
        <v>2500</v>
      </c>
      <c r="J790" s="42" t="e">
        <f>#REF!+I790+H790</f>
        <v>#REF!</v>
      </c>
    </row>
    <row r="791" spans="1:10" ht="14.25" customHeight="1">
      <c r="A791" s="44">
        <v>42681</v>
      </c>
      <c r="B791" s="48" t="s">
        <v>73</v>
      </c>
      <c r="C791" s="48">
        <v>3000</v>
      </c>
      <c r="D791" s="48" t="s">
        <v>9</v>
      </c>
      <c r="E791" s="41">
        <v>313</v>
      </c>
      <c r="F791" s="41">
        <v>313.8</v>
      </c>
      <c r="G791" s="41">
        <v>314.60000000000002</v>
      </c>
      <c r="H791" s="42">
        <f t="shared" si="56"/>
        <v>2400.0000000000341</v>
      </c>
      <c r="I791" s="42">
        <f>IF(D791="BUY",(G791-F791)*C791,(F791-G791)*C791)</f>
        <v>2400.0000000000341</v>
      </c>
      <c r="J791" s="42" t="e">
        <f>#REF!+I791+H791</f>
        <v>#REF!</v>
      </c>
    </row>
    <row r="792" spans="1:10" ht="14.25" customHeight="1">
      <c r="A792" s="44">
        <v>42681</v>
      </c>
      <c r="B792" s="48" t="s">
        <v>196</v>
      </c>
      <c r="C792" s="48">
        <v>3500</v>
      </c>
      <c r="D792" s="48" t="s">
        <v>9</v>
      </c>
      <c r="E792" s="41">
        <v>149.4</v>
      </c>
      <c r="F792" s="41">
        <v>0</v>
      </c>
      <c r="G792" s="41">
        <v>0</v>
      </c>
      <c r="H792" s="42">
        <v>0</v>
      </c>
      <c r="I792" s="42">
        <v>0</v>
      </c>
      <c r="J792" s="42" t="e">
        <f>#REF!+I792+H792</f>
        <v>#REF!</v>
      </c>
    </row>
    <row r="793" spans="1:10" ht="14.25" customHeight="1">
      <c r="A793" s="44">
        <v>42681</v>
      </c>
      <c r="B793" s="48" t="s">
        <v>122</v>
      </c>
      <c r="C793" s="48">
        <v>3500</v>
      </c>
      <c r="D793" s="48" t="s">
        <v>12</v>
      </c>
      <c r="E793" s="41">
        <v>162.30000000000001</v>
      </c>
      <c r="F793" s="41">
        <v>163.69999999999999</v>
      </c>
      <c r="G793" s="41">
        <v>0</v>
      </c>
      <c r="H793" s="47">
        <f>IF(D793="BUY",(F793-E793)*C793,(E793-F793)*C793)</f>
        <v>-4899.99999999992</v>
      </c>
      <c r="I793" s="47">
        <v>0</v>
      </c>
      <c r="J793" s="47" t="e">
        <f>#REF!+I793+H793</f>
        <v>#REF!</v>
      </c>
    </row>
    <row r="794" spans="1:10" ht="14.25" customHeight="1">
      <c r="A794" s="44">
        <v>42678</v>
      </c>
      <c r="B794" s="48" t="s">
        <v>83</v>
      </c>
      <c r="C794" s="48">
        <v>2000</v>
      </c>
      <c r="D794" s="48" t="s">
        <v>12</v>
      </c>
      <c r="E794" s="48">
        <v>394.5</v>
      </c>
      <c r="F794" s="48">
        <v>393.3</v>
      </c>
      <c r="G794" s="48">
        <v>392.1</v>
      </c>
      <c r="H794" s="42">
        <f>IF(D794="BUY",(F794-E794)*C794,(E794-F794)*C794)</f>
        <v>2399.9999999999773</v>
      </c>
      <c r="I794" s="42">
        <f>IF(D794="BUY",(G794-F794)*C794,(F794-G794)*C794)</f>
        <v>2399.9999999999773</v>
      </c>
      <c r="J794" s="42" t="e">
        <f>#REF!+I794+H794</f>
        <v>#REF!</v>
      </c>
    </row>
    <row r="795" spans="1:10" ht="14.25" customHeight="1">
      <c r="A795" s="44">
        <v>42678</v>
      </c>
      <c r="B795" s="48" t="s">
        <v>212</v>
      </c>
      <c r="C795" s="48">
        <v>1000</v>
      </c>
      <c r="D795" s="48" t="s">
        <v>12</v>
      </c>
      <c r="E795" s="48">
        <v>798</v>
      </c>
      <c r="F795" s="48">
        <v>795.5</v>
      </c>
      <c r="G795" s="48">
        <v>793</v>
      </c>
      <c r="H795" s="42">
        <f>IF(D795="BUY",(F795-E795)*C795,(E795-F795)*C795)</f>
        <v>2500</v>
      </c>
      <c r="I795" s="42">
        <f>IF(D795="BUY",(G795-F795)*C795,(F795-G795)*C795)</f>
        <v>2500</v>
      </c>
      <c r="J795" s="42" t="e">
        <f>#REF!+I795+H795</f>
        <v>#REF!</v>
      </c>
    </row>
    <row r="796" spans="1:10" ht="14.25" customHeight="1">
      <c r="A796" s="44">
        <v>42678</v>
      </c>
      <c r="B796" s="48" t="s">
        <v>182</v>
      </c>
      <c r="C796" s="48">
        <v>3200</v>
      </c>
      <c r="D796" s="48" t="s">
        <v>12</v>
      </c>
      <c r="E796" s="48">
        <v>259.8</v>
      </c>
      <c r="F796" s="48">
        <v>259</v>
      </c>
      <c r="G796" s="48">
        <v>258.2</v>
      </c>
      <c r="H796" s="42">
        <f>IF(D796="BUY",(F796-E796)*C796,(E796-F796)*C796)</f>
        <v>2560.0000000000364</v>
      </c>
      <c r="I796" s="42">
        <f>IF(D796="BUY",(G796-F796)*C796,(F796-G796)*C796)</f>
        <v>2560.0000000000364</v>
      </c>
      <c r="J796" s="42" t="e">
        <f>#REF!+I796+H796</f>
        <v>#REF!</v>
      </c>
    </row>
    <row r="797" spans="1:10" ht="14.25" customHeight="1">
      <c r="A797" s="44">
        <v>42677</v>
      </c>
      <c r="B797" s="48" t="s">
        <v>251</v>
      </c>
      <c r="C797" s="48">
        <v>6000</v>
      </c>
      <c r="D797" s="48" t="s">
        <v>12</v>
      </c>
      <c r="E797" s="41">
        <v>134.19999999999999</v>
      </c>
      <c r="F797" s="41">
        <v>133.80000000000001</v>
      </c>
      <c r="G797" s="41">
        <v>133.4</v>
      </c>
      <c r="H797" s="42">
        <v>2399.9999999998636</v>
      </c>
      <c r="I797" s="42">
        <v>2400.0000000000341</v>
      </c>
      <c r="J797" s="42">
        <v>7199.9999999999318</v>
      </c>
    </row>
    <row r="798" spans="1:10" ht="14.25" customHeight="1">
      <c r="A798" s="44">
        <v>42677</v>
      </c>
      <c r="B798" s="48" t="s">
        <v>122</v>
      </c>
      <c r="C798" s="48">
        <v>3500</v>
      </c>
      <c r="D798" s="48" t="s">
        <v>9</v>
      </c>
      <c r="E798" s="41">
        <v>164.5</v>
      </c>
      <c r="F798" s="41">
        <v>165.2</v>
      </c>
      <c r="G798" s="41">
        <v>165.9</v>
      </c>
      <c r="H798" s="42">
        <v>2449.99999999996</v>
      </c>
      <c r="I798" s="42">
        <v>2450.0000000000596</v>
      </c>
      <c r="J798" s="42">
        <v>7349.99999999998</v>
      </c>
    </row>
    <row r="799" spans="1:10" ht="14.25" customHeight="1">
      <c r="A799" s="44">
        <v>42677</v>
      </c>
      <c r="B799" s="48" t="s">
        <v>18</v>
      </c>
      <c r="C799" s="48">
        <v>3000</v>
      </c>
      <c r="D799" s="48" t="s">
        <v>9</v>
      </c>
      <c r="E799" s="41">
        <v>204.5</v>
      </c>
      <c r="F799" s="41">
        <v>205.3</v>
      </c>
      <c r="G799" s="41">
        <v>0</v>
      </c>
      <c r="H799" s="42">
        <v>2400.0000000000341</v>
      </c>
      <c r="I799" s="42">
        <v>0</v>
      </c>
      <c r="J799" s="42">
        <v>2400.0000000000341</v>
      </c>
    </row>
    <row r="800" spans="1:10" ht="14.25" customHeight="1">
      <c r="A800" s="44">
        <v>42677</v>
      </c>
      <c r="B800" s="48" t="s">
        <v>90</v>
      </c>
      <c r="C800" s="48">
        <v>7000</v>
      </c>
      <c r="D800" s="48" t="s">
        <v>9</v>
      </c>
      <c r="E800" s="41">
        <v>92.15</v>
      </c>
      <c r="F800" s="41">
        <v>92.5</v>
      </c>
      <c r="G800" s="41">
        <v>0</v>
      </c>
      <c r="H800" s="42">
        <v>2449.99999999996</v>
      </c>
      <c r="I800" s="42">
        <v>0</v>
      </c>
      <c r="J800" s="42">
        <v>2449.99999999996</v>
      </c>
    </row>
    <row r="801" spans="1:10" ht="14.25" customHeight="1">
      <c r="A801" s="44">
        <v>42676</v>
      </c>
      <c r="B801" s="48" t="s">
        <v>253</v>
      </c>
      <c r="C801" s="48">
        <v>10000</v>
      </c>
      <c r="D801" s="48" t="s">
        <v>12</v>
      </c>
      <c r="E801" s="48">
        <v>83.65</v>
      </c>
      <c r="F801" s="48">
        <v>83.4</v>
      </c>
      <c r="G801" s="48">
        <v>83.15</v>
      </c>
      <c r="H801" s="42">
        <f>IF(D801="BUY",(F801-E801)*C801,(E801-F801)*C801)</f>
        <v>2500</v>
      </c>
      <c r="I801" s="42">
        <f>IF(D801="BUY",(G801-F801)*C801,(F801-G801)*C801)</f>
        <v>2500</v>
      </c>
      <c r="J801" s="42" t="e">
        <f>#REF!+I801+H801</f>
        <v>#REF!</v>
      </c>
    </row>
    <row r="802" spans="1:10" ht="14.25" customHeight="1">
      <c r="A802" s="44">
        <v>42676</v>
      </c>
      <c r="B802" s="48" t="s">
        <v>251</v>
      </c>
      <c r="C802" s="48">
        <v>6000</v>
      </c>
      <c r="D802" s="48" t="s">
        <v>9</v>
      </c>
      <c r="E802" s="48">
        <v>140.69999999999999</v>
      </c>
      <c r="F802" s="48">
        <v>141.1</v>
      </c>
      <c r="G802" s="48">
        <v>141.5</v>
      </c>
      <c r="H802" s="42">
        <f>IF(D802="BUY",(F802-E802)*C802,(E802-F802)*C802)</f>
        <v>2400.0000000000341</v>
      </c>
      <c r="I802" s="42">
        <f>IF(D802="BUY",(G802-F802)*C802,(F802-G802)*C802)</f>
        <v>2400.0000000000341</v>
      </c>
      <c r="J802" s="42" t="e">
        <f>#REF!+I802+H802</f>
        <v>#REF!</v>
      </c>
    </row>
    <row r="803" spans="1:10" ht="14.25" customHeight="1">
      <c r="A803" s="44">
        <v>42675</v>
      </c>
      <c r="B803" s="48" t="s">
        <v>106</v>
      </c>
      <c r="C803" s="48">
        <v>1100</v>
      </c>
      <c r="D803" s="48" t="s">
        <v>9</v>
      </c>
      <c r="E803" s="48">
        <v>1038.5</v>
      </c>
      <c r="F803" s="48">
        <v>1040.7</v>
      </c>
      <c r="G803" s="48">
        <v>1042.9000000000001</v>
      </c>
      <c r="H803" s="42">
        <f>IF(D803="BUY",(F803-E803)*C803,(E803-F803)*C803)</f>
        <v>2420.00000000005</v>
      </c>
      <c r="I803" s="42">
        <f>IF(D803="BUY",(G803-F803)*C803,(F803-G803)*C803)</f>
        <v>2420.00000000005</v>
      </c>
      <c r="J803" s="42" t="e">
        <f>#REF!+I803+H803</f>
        <v>#REF!</v>
      </c>
    </row>
    <row r="804" spans="1:10" ht="14.25" customHeight="1">
      <c r="A804" s="44">
        <v>42675</v>
      </c>
      <c r="B804" s="48" t="s">
        <v>251</v>
      </c>
      <c r="C804" s="48">
        <v>6000</v>
      </c>
      <c r="D804" s="48" t="s">
        <v>9</v>
      </c>
      <c r="E804" s="48">
        <v>139.25</v>
      </c>
      <c r="F804" s="48">
        <v>139.65</v>
      </c>
      <c r="G804" s="48">
        <v>140.05000000000001</v>
      </c>
      <c r="H804" s="42">
        <f>IF(D804="BUY",(F804-E804)*C804,(E804-F804)*C804)</f>
        <v>2400.0000000000341</v>
      </c>
      <c r="I804" s="42">
        <f>IF(D804="BUY",(G804-F804)*C804,(F804-G804)*C804)</f>
        <v>2400.0000000000341</v>
      </c>
      <c r="J804" s="42" t="e">
        <f>#REF!+I804+H804</f>
        <v>#REF!</v>
      </c>
    </row>
    <row r="805" spans="1:10" ht="14.25" customHeight="1">
      <c r="A805" s="44">
        <v>42675</v>
      </c>
      <c r="B805" s="48" t="s">
        <v>101</v>
      </c>
      <c r="C805" s="48">
        <v>700</v>
      </c>
      <c r="D805" s="48" t="s">
        <v>9</v>
      </c>
      <c r="E805" s="48">
        <v>1269.3</v>
      </c>
      <c r="F805" s="48">
        <v>1258.8</v>
      </c>
      <c r="G805" s="41">
        <v>0</v>
      </c>
      <c r="H805" s="47">
        <f>IF(D805="BUY",(F805-E805)*C805,(E805-F805)*C805)</f>
        <v>-7350</v>
      </c>
      <c r="I805" s="47" t="str">
        <f>IF(G805=0,"0.00",IF(C805="BUY",(G805-F805)*B805,(F805-G805)*B805))</f>
        <v>0.00</v>
      </c>
      <c r="J805" s="47" t="e">
        <f>#REF!+I805+H805</f>
        <v>#REF!</v>
      </c>
    </row>
    <row r="806" spans="1:10" ht="14.25" customHeight="1">
      <c r="A806" s="58">
        <v>42671</v>
      </c>
      <c r="B806" s="59" t="s">
        <v>223</v>
      </c>
      <c r="C806" s="59">
        <v>7000</v>
      </c>
      <c r="D806" s="59" t="s">
        <v>9</v>
      </c>
      <c r="E806" s="60">
        <v>156.1</v>
      </c>
      <c r="F806" s="60">
        <v>156.44999999999999</v>
      </c>
      <c r="G806" s="60">
        <v>156.80000000000001</v>
      </c>
      <c r="H806" s="42">
        <f>(F806-E806)*C806</f>
        <v>2449.99999999996</v>
      </c>
      <c r="I806" s="42">
        <f>(G806-F806)*C806</f>
        <v>2450.0000000001592</v>
      </c>
      <c r="J806" s="42" t="e">
        <f>(H806+I806+#REF!)</f>
        <v>#REF!</v>
      </c>
    </row>
    <row r="807" spans="1:10" ht="14.25" customHeight="1">
      <c r="A807" s="58">
        <v>42671</v>
      </c>
      <c r="B807" s="59" t="s">
        <v>19</v>
      </c>
      <c r="C807" s="59">
        <v>2000</v>
      </c>
      <c r="D807" s="59" t="s">
        <v>9</v>
      </c>
      <c r="E807" s="60">
        <v>551.70000000000005</v>
      </c>
      <c r="F807" s="60">
        <v>552.70000000000005</v>
      </c>
      <c r="G807" s="60">
        <v>0</v>
      </c>
      <c r="H807" s="42">
        <f>(F807-E807)*C807</f>
        <v>2000</v>
      </c>
      <c r="I807" s="42">
        <v>0</v>
      </c>
      <c r="J807" s="42" t="e">
        <f>(H807+I807+#REF!)</f>
        <v>#REF!</v>
      </c>
    </row>
    <row r="808" spans="1:10" ht="14.25" customHeight="1">
      <c r="A808" s="58">
        <v>42671</v>
      </c>
      <c r="B808" s="59" t="s">
        <v>254</v>
      </c>
      <c r="C808" s="59">
        <v>11000</v>
      </c>
      <c r="D808" s="59" t="s">
        <v>9</v>
      </c>
      <c r="E808" s="60">
        <v>83.5</v>
      </c>
      <c r="F808" s="60">
        <v>83.5</v>
      </c>
      <c r="G808" s="60">
        <v>0</v>
      </c>
      <c r="H808" s="42">
        <f>(F808-E808)*C808</f>
        <v>0</v>
      </c>
      <c r="I808" s="42">
        <v>0</v>
      </c>
      <c r="J808" s="42" t="e">
        <f>(H808+I808+#REF!)</f>
        <v>#REF!</v>
      </c>
    </row>
    <row r="809" spans="1:10" ht="14.25" customHeight="1">
      <c r="A809" s="58">
        <v>42670</v>
      </c>
      <c r="B809" s="59" t="s">
        <v>15</v>
      </c>
      <c r="C809" s="59">
        <v>2000</v>
      </c>
      <c r="D809" s="59" t="s">
        <v>9</v>
      </c>
      <c r="E809" s="60">
        <v>410.1</v>
      </c>
      <c r="F809" s="60">
        <v>411.1</v>
      </c>
      <c r="G809" s="60">
        <v>412.1</v>
      </c>
      <c r="H809" s="42">
        <f>(F809-E809)*C809</f>
        <v>2000</v>
      </c>
      <c r="I809" s="42">
        <f>(G809-F809)*C809</f>
        <v>2000</v>
      </c>
      <c r="J809" s="42" t="e">
        <f>(H809+I809+#REF!)</f>
        <v>#REF!</v>
      </c>
    </row>
    <row r="810" spans="1:10" ht="14.25" customHeight="1">
      <c r="A810" s="58">
        <v>42670</v>
      </c>
      <c r="B810" s="59" t="s">
        <v>223</v>
      </c>
      <c r="C810" s="59">
        <v>7000</v>
      </c>
      <c r="D810" s="59" t="s">
        <v>12</v>
      </c>
      <c r="E810" s="60">
        <v>155</v>
      </c>
      <c r="F810" s="60">
        <v>154.65</v>
      </c>
      <c r="G810" s="60">
        <v>154.30000000000001</v>
      </c>
      <c r="H810" s="42">
        <f>-(F810-E810)*C810</f>
        <v>2449.99999999996</v>
      </c>
      <c r="I810" s="42">
        <f>-(G810-F810)*C810</f>
        <v>2449.99999999996</v>
      </c>
      <c r="J810" s="42" t="e">
        <f>(H810+I810+#REF!)</f>
        <v>#REF!</v>
      </c>
    </row>
    <row r="811" spans="1:10" ht="14.25" customHeight="1">
      <c r="A811" s="58">
        <v>42670</v>
      </c>
      <c r="B811" s="59" t="s">
        <v>228</v>
      </c>
      <c r="C811" s="59">
        <v>1250</v>
      </c>
      <c r="D811" s="59" t="s">
        <v>12</v>
      </c>
      <c r="E811" s="60">
        <v>1117</v>
      </c>
      <c r="F811" s="60">
        <v>1115</v>
      </c>
      <c r="G811" s="60">
        <v>1113</v>
      </c>
      <c r="H811" s="42">
        <f>-(F811-E811)*C811</f>
        <v>2500</v>
      </c>
      <c r="I811" s="42">
        <f>-(G811-F811)*C811</f>
        <v>2500</v>
      </c>
      <c r="J811" s="42" t="e">
        <f>(H811+I811+#REF!)</f>
        <v>#REF!</v>
      </c>
    </row>
    <row r="812" spans="1:10" ht="14.25" customHeight="1">
      <c r="A812" s="58">
        <v>42670</v>
      </c>
      <c r="B812" s="59" t="s">
        <v>45</v>
      </c>
      <c r="C812" s="59">
        <v>500</v>
      </c>
      <c r="D812" s="59" t="s">
        <v>12</v>
      </c>
      <c r="E812" s="60">
        <v>1013</v>
      </c>
      <c r="F812" s="60">
        <v>1008</v>
      </c>
      <c r="G812" s="60">
        <v>1003</v>
      </c>
      <c r="H812" s="42">
        <f>-(F812-E812)*C812</f>
        <v>2500</v>
      </c>
      <c r="I812" s="42">
        <f>-(G812-F812)*C812</f>
        <v>2500</v>
      </c>
      <c r="J812" s="42" t="e">
        <f>(H812+I812+#REF!)</f>
        <v>#REF!</v>
      </c>
    </row>
    <row r="813" spans="1:10" ht="14.25" customHeight="1">
      <c r="A813" s="58">
        <v>42669</v>
      </c>
      <c r="B813" s="59" t="s">
        <v>180</v>
      </c>
      <c r="C813" s="59">
        <v>1100</v>
      </c>
      <c r="D813" s="59" t="s">
        <v>12</v>
      </c>
      <c r="E813" s="60">
        <v>926.6</v>
      </c>
      <c r="F813" s="60">
        <v>924.6</v>
      </c>
      <c r="G813" s="60">
        <v>922.6</v>
      </c>
      <c r="H813" s="42">
        <f>-(F813-E813)*C813</f>
        <v>2200</v>
      </c>
      <c r="I813" s="42">
        <f>-(G813-F813)*C813</f>
        <v>2200</v>
      </c>
      <c r="J813" s="42" t="e">
        <f>(H813+I813+#REF!)</f>
        <v>#REF!</v>
      </c>
    </row>
    <row r="814" spans="1:10" ht="14.25" customHeight="1">
      <c r="A814" s="58">
        <v>42669</v>
      </c>
      <c r="B814" s="59" t="s">
        <v>19</v>
      </c>
      <c r="C814" s="59">
        <v>2000</v>
      </c>
      <c r="D814" s="59" t="s">
        <v>9</v>
      </c>
      <c r="E814" s="60">
        <v>544.5</v>
      </c>
      <c r="F814" s="60">
        <v>545.5</v>
      </c>
      <c r="G814" s="60">
        <v>546.5</v>
      </c>
      <c r="H814" s="42">
        <f t="shared" ref="H814:H826" si="57">(F814-E814)*C814</f>
        <v>2000</v>
      </c>
      <c r="I814" s="42">
        <f>(G814-F814)*C814</f>
        <v>2000</v>
      </c>
      <c r="J814" s="42" t="e">
        <f>(H814+I814+#REF!)</f>
        <v>#REF!</v>
      </c>
    </row>
    <row r="815" spans="1:10" ht="14.25" customHeight="1">
      <c r="A815" s="58">
        <v>42669</v>
      </c>
      <c r="B815" s="59" t="s">
        <v>255</v>
      </c>
      <c r="C815" s="59">
        <v>2500</v>
      </c>
      <c r="D815" s="59" t="s">
        <v>9</v>
      </c>
      <c r="E815" s="60">
        <v>370.7</v>
      </c>
      <c r="F815" s="60">
        <v>371.7</v>
      </c>
      <c r="G815" s="60">
        <v>372.7</v>
      </c>
      <c r="H815" s="42">
        <f t="shared" si="57"/>
        <v>2500</v>
      </c>
      <c r="I815" s="42">
        <f>(G815-F815)*C815</f>
        <v>2500</v>
      </c>
      <c r="J815" s="42" t="e">
        <f>(H815+I815+#REF!)</f>
        <v>#REF!</v>
      </c>
    </row>
    <row r="816" spans="1:10" ht="14.25" customHeight="1">
      <c r="A816" s="58">
        <v>42669</v>
      </c>
      <c r="B816" s="59" t="s">
        <v>255</v>
      </c>
      <c r="C816" s="59">
        <v>2500</v>
      </c>
      <c r="D816" s="59" t="s">
        <v>9</v>
      </c>
      <c r="E816" s="60">
        <v>366</v>
      </c>
      <c r="F816" s="60">
        <v>367</v>
      </c>
      <c r="G816" s="60">
        <v>368</v>
      </c>
      <c r="H816" s="42">
        <f t="shared" si="57"/>
        <v>2500</v>
      </c>
      <c r="I816" s="42">
        <f>(G816-F816)*C816</f>
        <v>2500</v>
      </c>
      <c r="J816" s="42" t="e">
        <f>(H816+I816+#REF!)</f>
        <v>#REF!</v>
      </c>
    </row>
    <row r="817" spans="1:10" ht="14.25" customHeight="1">
      <c r="A817" s="58">
        <v>42669</v>
      </c>
      <c r="B817" s="59" t="s">
        <v>255</v>
      </c>
      <c r="C817" s="59">
        <v>2500</v>
      </c>
      <c r="D817" s="59" t="s">
        <v>9</v>
      </c>
      <c r="E817" s="60">
        <v>374.7</v>
      </c>
      <c r="F817" s="60">
        <v>375.7</v>
      </c>
      <c r="G817" s="60">
        <v>376.7</v>
      </c>
      <c r="H817" s="42">
        <f t="shared" si="57"/>
        <v>2500</v>
      </c>
      <c r="I817" s="42">
        <f>(G817-F817)*C817</f>
        <v>2500</v>
      </c>
      <c r="J817" s="42" t="e">
        <f>(H817+I817+#REF!)</f>
        <v>#REF!</v>
      </c>
    </row>
    <row r="818" spans="1:10" ht="14.25" customHeight="1">
      <c r="A818" s="58">
        <v>42669</v>
      </c>
      <c r="B818" s="59" t="s">
        <v>45</v>
      </c>
      <c r="C818" s="59">
        <v>500</v>
      </c>
      <c r="D818" s="59" t="s">
        <v>12</v>
      </c>
      <c r="E818" s="60">
        <v>1118</v>
      </c>
      <c r="F818" s="60">
        <v>1113</v>
      </c>
      <c r="G818" s="60">
        <v>1108</v>
      </c>
      <c r="H818" s="42">
        <f>-(F818-E818)*C818</f>
        <v>2500</v>
      </c>
      <c r="I818" s="42">
        <f>-(G818-F818)*C818</f>
        <v>2500</v>
      </c>
      <c r="J818" s="42" t="e">
        <f>(H818+I818+#REF!)</f>
        <v>#REF!</v>
      </c>
    </row>
    <row r="819" spans="1:10" ht="14.25" customHeight="1">
      <c r="A819" s="58">
        <v>42669</v>
      </c>
      <c r="B819" s="59" t="s">
        <v>45</v>
      </c>
      <c r="C819" s="59">
        <v>500</v>
      </c>
      <c r="D819" s="59" t="s">
        <v>12</v>
      </c>
      <c r="E819" s="60">
        <v>1061</v>
      </c>
      <c r="F819" s="60">
        <v>1056</v>
      </c>
      <c r="G819" s="60">
        <v>1051</v>
      </c>
      <c r="H819" s="42">
        <f>-(F819-E819)*C819</f>
        <v>2500</v>
      </c>
      <c r="I819" s="42">
        <f>-(G819-F819)*C819</f>
        <v>2500</v>
      </c>
      <c r="J819" s="42" t="e">
        <f>(H819+I819+#REF!)</f>
        <v>#REF!</v>
      </c>
    </row>
    <row r="820" spans="1:10" ht="14.25" customHeight="1">
      <c r="A820" s="58">
        <v>42669</v>
      </c>
      <c r="B820" s="59" t="s">
        <v>254</v>
      </c>
      <c r="C820" s="59">
        <v>11000</v>
      </c>
      <c r="D820" s="59" t="s">
        <v>9</v>
      </c>
      <c r="E820" s="60">
        <v>85</v>
      </c>
      <c r="F820" s="60">
        <v>85.25</v>
      </c>
      <c r="G820" s="60">
        <v>85.5</v>
      </c>
      <c r="H820" s="42">
        <f t="shared" si="57"/>
        <v>2750</v>
      </c>
      <c r="I820" s="42">
        <f>(G820-F820)*C820</f>
        <v>2750</v>
      </c>
      <c r="J820" s="42" t="e">
        <f>(H820+I820+#REF!)</f>
        <v>#REF!</v>
      </c>
    </row>
    <row r="821" spans="1:10" ht="14.25" customHeight="1">
      <c r="A821" s="58">
        <v>42669</v>
      </c>
      <c r="B821" s="59" t="s">
        <v>254</v>
      </c>
      <c r="C821" s="59">
        <v>11000</v>
      </c>
      <c r="D821" s="59" t="s">
        <v>9</v>
      </c>
      <c r="E821" s="60">
        <v>83</v>
      </c>
      <c r="F821" s="60">
        <v>83.25</v>
      </c>
      <c r="G821" s="60">
        <v>83.5</v>
      </c>
      <c r="H821" s="42">
        <f t="shared" si="57"/>
        <v>2750</v>
      </c>
      <c r="I821" s="42">
        <f>(G821-F821)*C821</f>
        <v>2750</v>
      </c>
      <c r="J821" s="42" t="e">
        <f>(H821+I821+#REF!)</f>
        <v>#REF!</v>
      </c>
    </row>
    <row r="822" spans="1:10" ht="14.25" customHeight="1">
      <c r="A822" s="58">
        <v>42669</v>
      </c>
      <c r="B822" s="59" t="s">
        <v>15</v>
      </c>
      <c r="C822" s="59">
        <v>2000</v>
      </c>
      <c r="D822" s="59" t="s">
        <v>9</v>
      </c>
      <c r="E822" s="60">
        <v>409.5</v>
      </c>
      <c r="F822" s="60">
        <v>410.5</v>
      </c>
      <c r="G822" s="60">
        <v>411.5</v>
      </c>
      <c r="H822" s="42">
        <f t="shared" si="57"/>
        <v>2000</v>
      </c>
      <c r="I822" s="42">
        <f>(G822-F822)*C822</f>
        <v>2000</v>
      </c>
      <c r="J822" s="42" t="e">
        <f>(H822+I822+#REF!)</f>
        <v>#REF!</v>
      </c>
    </row>
    <row r="823" spans="1:10" ht="14.25" customHeight="1">
      <c r="A823" s="58">
        <v>42669</v>
      </c>
      <c r="B823" s="59" t="s">
        <v>228</v>
      </c>
      <c r="C823" s="59">
        <v>1250</v>
      </c>
      <c r="D823" s="59" t="s">
        <v>9</v>
      </c>
      <c r="E823" s="60">
        <v>1163.7</v>
      </c>
      <c r="F823" s="60">
        <v>1165.7</v>
      </c>
      <c r="G823" s="60">
        <v>0</v>
      </c>
      <c r="H823" s="42">
        <f t="shared" si="57"/>
        <v>2500</v>
      </c>
      <c r="I823" s="42">
        <v>0</v>
      </c>
      <c r="J823" s="42" t="e">
        <f>(H823+I823+#REF!)</f>
        <v>#REF!</v>
      </c>
    </row>
    <row r="824" spans="1:10" ht="14.25" customHeight="1">
      <c r="A824" s="58">
        <v>42669</v>
      </c>
      <c r="B824" s="59" t="s">
        <v>19</v>
      </c>
      <c r="C824" s="59">
        <v>2000</v>
      </c>
      <c r="D824" s="59" t="s">
        <v>9</v>
      </c>
      <c r="E824" s="60">
        <v>550</v>
      </c>
      <c r="F824" s="60">
        <v>551</v>
      </c>
      <c r="G824" s="60">
        <v>0</v>
      </c>
      <c r="H824" s="42">
        <f t="shared" si="57"/>
        <v>2000</v>
      </c>
      <c r="I824" s="42">
        <v>0</v>
      </c>
      <c r="J824" s="42" t="e">
        <f>(H824+I824+#REF!)</f>
        <v>#REF!</v>
      </c>
    </row>
    <row r="825" spans="1:10" ht="14.25" customHeight="1">
      <c r="A825" s="58">
        <v>42669</v>
      </c>
      <c r="B825" s="59" t="s">
        <v>256</v>
      </c>
      <c r="C825" s="59">
        <v>7125</v>
      </c>
      <c r="D825" s="59" t="s">
        <v>9</v>
      </c>
      <c r="E825" s="60">
        <v>87.1</v>
      </c>
      <c r="F825" s="60">
        <v>87.35</v>
      </c>
      <c r="G825" s="60">
        <v>0</v>
      </c>
      <c r="H825" s="42">
        <f t="shared" si="57"/>
        <v>1781.25</v>
      </c>
      <c r="I825" s="42">
        <v>0</v>
      </c>
      <c r="J825" s="42" t="e">
        <f>(H825+I825+#REF!)</f>
        <v>#REF!</v>
      </c>
    </row>
    <row r="826" spans="1:10" ht="14.25" customHeight="1">
      <c r="A826" s="58">
        <v>42669</v>
      </c>
      <c r="B826" s="59" t="s">
        <v>223</v>
      </c>
      <c r="C826" s="59">
        <v>7000</v>
      </c>
      <c r="D826" s="59" t="s">
        <v>9</v>
      </c>
      <c r="E826" s="60">
        <v>161.69999999999999</v>
      </c>
      <c r="F826" s="60">
        <v>162.05000000000001</v>
      </c>
      <c r="G826" s="60">
        <v>0</v>
      </c>
      <c r="H826" s="42">
        <f t="shared" si="57"/>
        <v>2450.0000000001592</v>
      </c>
      <c r="I826" s="42">
        <v>0</v>
      </c>
      <c r="J826" s="42" t="e">
        <f>(H826+I826+#REF!)</f>
        <v>#REF!</v>
      </c>
    </row>
    <row r="827" spans="1:10" ht="14.25" customHeight="1">
      <c r="A827" s="58">
        <v>42669</v>
      </c>
      <c r="B827" s="59" t="s">
        <v>16</v>
      </c>
      <c r="C827" s="59">
        <v>2000</v>
      </c>
      <c r="D827" s="59" t="s">
        <v>9</v>
      </c>
      <c r="E827" s="60">
        <v>206</v>
      </c>
      <c r="F827" s="60">
        <v>206</v>
      </c>
      <c r="G827" s="60">
        <v>0</v>
      </c>
      <c r="H827" s="42">
        <v>0</v>
      </c>
      <c r="I827" s="42">
        <v>0</v>
      </c>
      <c r="J827" s="42">
        <v>0</v>
      </c>
    </row>
    <row r="828" spans="1:10" ht="14.25" customHeight="1">
      <c r="A828" s="58">
        <v>42668</v>
      </c>
      <c r="B828" s="59" t="s">
        <v>257</v>
      </c>
      <c r="C828" s="59">
        <v>1600</v>
      </c>
      <c r="D828" s="59" t="s">
        <v>9</v>
      </c>
      <c r="E828" s="60">
        <v>398.5</v>
      </c>
      <c r="F828" s="60">
        <v>400</v>
      </c>
      <c r="G828" s="60">
        <v>401.5</v>
      </c>
      <c r="H828" s="42">
        <f t="shared" ref="H828:H835" si="58">(F828-E828)*C828</f>
        <v>2400</v>
      </c>
      <c r="I828" s="42">
        <f t="shared" ref="I828:I835" si="59">(G828-F828)*C828</f>
        <v>2400</v>
      </c>
      <c r="J828" s="42" t="e">
        <f>(H828+I828+#REF!)</f>
        <v>#REF!</v>
      </c>
    </row>
    <row r="829" spans="1:10" ht="14.25" customHeight="1">
      <c r="A829" s="58">
        <v>42668</v>
      </c>
      <c r="B829" s="59" t="s">
        <v>16</v>
      </c>
      <c r="C829" s="59">
        <v>2000</v>
      </c>
      <c r="D829" s="59" t="s">
        <v>9</v>
      </c>
      <c r="E829" s="60">
        <v>199</v>
      </c>
      <c r="F829" s="60">
        <v>200.1</v>
      </c>
      <c r="G829" s="60">
        <v>201.2</v>
      </c>
      <c r="H829" s="42">
        <f t="shared" si="58"/>
        <v>2199.9999999999886</v>
      </c>
      <c r="I829" s="42">
        <f t="shared" si="59"/>
        <v>2199.9999999999886</v>
      </c>
      <c r="J829" s="42" t="e">
        <f>(H829+I829+#REF!)</f>
        <v>#REF!</v>
      </c>
    </row>
    <row r="830" spans="1:10" ht="14.25" customHeight="1">
      <c r="A830" s="58">
        <v>42668</v>
      </c>
      <c r="B830" s="59" t="s">
        <v>15</v>
      </c>
      <c r="C830" s="59">
        <v>2000</v>
      </c>
      <c r="D830" s="59" t="s">
        <v>9</v>
      </c>
      <c r="E830" s="60">
        <v>375</v>
      </c>
      <c r="F830" s="60">
        <v>376</v>
      </c>
      <c r="G830" s="60">
        <v>377</v>
      </c>
      <c r="H830" s="42">
        <f t="shared" si="58"/>
        <v>2000</v>
      </c>
      <c r="I830" s="42">
        <f t="shared" si="59"/>
        <v>2000</v>
      </c>
      <c r="J830" s="42" t="e">
        <f>(H830+I830+#REF!)</f>
        <v>#REF!</v>
      </c>
    </row>
    <row r="831" spans="1:10" ht="14.25" customHeight="1">
      <c r="A831" s="58">
        <v>42668</v>
      </c>
      <c r="B831" s="59" t="s">
        <v>15</v>
      </c>
      <c r="C831" s="59">
        <v>2000</v>
      </c>
      <c r="D831" s="59" t="s">
        <v>9</v>
      </c>
      <c r="E831" s="60">
        <v>367</v>
      </c>
      <c r="F831" s="60">
        <v>368</v>
      </c>
      <c r="G831" s="60">
        <v>369</v>
      </c>
      <c r="H831" s="42">
        <f t="shared" si="58"/>
        <v>2000</v>
      </c>
      <c r="I831" s="42">
        <f t="shared" si="59"/>
        <v>2000</v>
      </c>
      <c r="J831" s="42" t="e">
        <f>(H831+I831+#REF!)</f>
        <v>#REF!</v>
      </c>
    </row>
    <row r="832" spans="1:10" ht="14.25" customHeight="1">
      <c r="A832" s="58">
        <v>42668</v>
      </c>
      <c r="B832" s="59" t="s">
        <v>15</v>
      </c>
      <c r="C832" s="59">
        <v>2000</v>
      </c>
      <c r="D832" s="59" t="s">
        <v>9</v>
      </c>
      <c r="E832" s="60">
        <v>387.5</v>
      </c>
      <c r="F832" s="60">
        <v>388.5</v>
      </c>
      <c r="G832" s="60">
        <v>389.5</v>
      </c>
      <c r="H832" s="42">
        <f t="shared" si="58"/>
        <v>2000</v>
      </c>
      <c r="I832" s="42">
        <f t="shared" si="59"/>
        <v>2000</v>
      </c>
      <c r="J832" s="42" t="e">
        <f>(H832+I832+#REF!)</f>
        <v>#REF!</v>
      </c>
    </row>
    <row r="833" spans="1:10" ht="14.25" customHeight="1">
      <c r="A833" s="58">
        <v>42668</v>
      </c>
      <c r="B833" s="59" t="s">
        <v>15</v>
      </c>
      <c r="C833" s="59">
        <v>2000</v>
      </c>
      <c r="D833" s="59" t="s">
        <v>9</v>
      </c>
      <c r="E833" s="60">
        <v>398</v>
      </c>
      <c r="F833" s="60">
        <v>399</v>
      </c>
      <c r="G833" s="60">
        <v>400</v>
      </c>
      <c r="H833" s="42">
        <f t="shared" si="58"/>
        <v>2000</v>
      </c>
      <c r="I833" s="42">
        <f t="shared" si="59"/>
        <v>2000</v>
      </c>
      <c r="J833" s="42" t="e">
        <f>(H833+I833+#REF!)</f>
        <v>#REF!</v>
      </c>
    </row>
    <row r="834" spans="1:10" ht="14.25" customHeight="1">
      <c r="A834" s="58">
        <v>42668</v>
      </c>
      <c r="B834" s="59" t="s">
        <v>254</v>
      </c>
      <c r="C834" s="59">
        <v>11000</v>
      </c>
      <c r="D834" s="59" t="s">
        <v>9</v>
      </c>
      <c r="E834" s="60">
        <v>77.8</v>
      </c>
      <c r="F834" s="60">
        <v>78.05</v>
      </c>
      <c r="G834" s="60">
        <v>78.3</v>
      </c>
      <c r="H834" s="42">
        <f t="shared" si="58"/>
        <v>2750</v>
      </c>
      <c r="I834" s="42">
        <f t="shared" si="59"/>
        <v>2750</v>
      </c>
      <c r="J834" s="42" t="e">
        <f>(H834+I834+#REF!)</f>
        <v>#REF!</v>
      </c>
    </row>
    <row r="835" spans="1:10" ht="14.25" customHeight="1">
      <c r="A835" s="58">
        <v>42668</v>
      </c>
      <c r="B835" s="59" t="s">
        <v>254</v>
      </c>
      <c r="C835" s="59">
        <v>11000</v>
      </c>
      <c r="D835" s="59" t="s">
        <v>9</v>
      </c>
      <c r="E835" s="60">
        <v>78.099999999999994</v>
      </c>
      <c r="F835" s="60">
        <v>78.349999999999994</v>
      </c>
      <c r="G835" s="60">
        <v>78.599999999999994</v>
      </c>
      <c r="H835" s="42">
        <f t="shared" si="58"/>
        <v>2750</v>
      </c>
      <c r="I835" s="42">
        <f t="shared" si="59"/>
        <v>2750</v>
      </c>
      <c r="J835" s="42" t="e">
        <f>(H835+I835+#REF!)</f>
        <v>#REF!</v>
      </c>
    </row>
    <row r="836" spans="1:10" ht="14.25" customHeight="1">
      <c r="A836" s="58">
        <v>42668</v>
      </c>
      <c r="B836" s="59" t="s">
        <v>180</v>
      </c>
      <c r="C836" s="59">
        <v>1100</v>
      </c>
      <c r="D836" s="59" t="s">
        <v>12</v>
      </c>
      <c r="E836" s="60">
        <v>953.6</v>
      </c>
      <c r="F836" s="60">
        <v>951.6</v>
      </c>
      <c r="G836" s="60">
        <v>949.6</v>
      </c>
      <c r="H836" s="42">
        <f>-(F836-E836)*C836</f>
        <v>2200</v>
      </c>
      <c r="I836" s="42">
        <f>-(G836-F836)*C836</f>
        <v>2200</v>
      </c>
      <c r="J836" s="42" t="e">
        <f>(H836+I836+#REF!)</f>
        <v>#REF!</v>
      </c>
    </row>
    <row r="837" spans="1:10" ht="14.25" customHeight="1">
      <c r="A837" s="58">
        <v>42668</v>
      </c>
      <c r="B837" s="59" t="s">
        <v>180</v>
      </c>
      <c r="C837" s="59">
        <v>1100</v>
      </c>
      <c r="D837" s="59" t="s">
        <v>12</v>
      </c>
      <c r="E837" s="60">
        <v>946</v>
      </c>
      <c r="F837" s="60">
        <v>944</v>
      </c>
      <c r="G837" s="60">
        <v>942</v>
      </c>
      <c r="H837" s="42">
        <f>-(F837-E837)*C837</f>
        <v>2200</v>
      </c>
      <c r="I837" s="42">
        <f>-(G837-F837)*C837</f>
        <v>2200</v>
      </c>
      <c r="J837" s="42" t="e">
        <f>(H837+I837+#REF!)</f>
        <v>#REF!</v>
      </c>
    </row>
    <row r="838" spans="1:10" ht="14.25" customHeight="1">
      <c r="A838" s="58">
        <v>42668</v>
      </c>
      <c r="B838" s="59" t="s">
        <v>89</v>
      </c>
      <c r="C838" s="59">
        <v>8000</v>
      </c>
      <c r="D838" s="59" t="s">
        <v>12</v>
      </c>
      <c r="E838" s="60">
        <v>67.599999999999994</v>
      </c>
      <c r="F838" s="60">
        <v>67.3</v>
      </c>
      <c r="G838" s="60">
        <v>67</v>
      </c>
      <c r="H838" s="42">
        <f>-(F838-E838)*C838</f>
        <v>2399.9999999999773</v>
      </c>
      <c r="I838" s="42">
        <f>-(G838-F838)*C838</f>
        <v>2399.9999999999773</v>
      </c>
      <c r="J838" s="42" t="e">
        <f>(H838+I838+#REF!)</f>
        <v>#REF!</v>
      </c>
    </row>
    <row r="839" spans="1:10" ht="14.25" customHeight="1">
      <c r="A839" s="58">
        <v>42668</v>
      </c>
      <c r="B839" s="59" t="s">
        <v>47</v>
      </c>
      <c r="C839" s="59">
        <v>400</v>
      </c>
      <c r="D839" s="59" t="s">
        <v>9</v>
      </c>
      <c r="E839" s="60">
        <v>1993</v>
      </c>
      <c r="F839" s="60">
        <v>1999</v>
      </c>
      <c r="G839" s="60">
        <v>0</v>
      </c>
      <c r="H839" s="42">
        <f>(F839-E839)*C839</f>
        <v>2400</v>
      </c>
      <c r="I839" s="42">
        <v>0</v>
      </c>
      <c r="J839" s="42" t="e">
        <f>(H839+I839+#REF!)</f>
        <v>#REF!</v>
      </c>
    </row>
    <row r="840" spans="1:10" ht="14.25" customHeight="1">
      <c r="A840" s="58">
        <v>42668</v>
      </c>
      <c r="B840" s="59" t="s">
        <v>86</v>
      </c>
      <c r="C840" s="59">
        <v>600</v>
      </c>
      <c r="D840" s="59" t="s">
        <v>9</v>
      </c>
      <c r="E840" s="60">
        <v>1289.5</v>
      </c>
      <c r="F840" s="60">
        <v>1293.5</v>
      </c>
      <c r="G840" s="60">
        <v>0</v>
      </c>
      <c r="H840" s="42">
        <f>(F840-E840)*C840</f>
        <v>2400</v>
      </c>
      <c r="I840" s="42">
        <v>0</v>
      </c>
      <c r="J840" s="42" t="e">
        <f>(H840+I840+#REF!)</f>
        <v>#REF!</v>
      </c>
    </row>
    <row r="841" spans="1:10" ht="14.25" customHeight="1">
      <c r="A841" s="58">
        <v>42668</v>
      </c>
      <c r="B841" s="59" t="s">
        <v>258</v>
      </c>
      <c r="C841" s="59">
        <v>1500</v>
      </c>
      <c r="D841" s="59" t="s">
        <v>9</v>
      </c>
      <c r="E841" s="60">
        <v>565.1</v>
      </c>
      <c r="F841" s="60">
        <v>560.29999999999995</v>
      </c>
      <c r="G841" s="60">
        <v>0</v>
      </c>
      <c r="H841" s="42">
        <f>(F841-E841)*C841</f>
        <v>-7200.0000000001019</v>
      </c>
      <c r="I841" s="42">
        <v>0</v>
      </c>
      <c r="J841" s="47" t="e">
        <f>(H841+I841+#REF!)</f>
        <v>#REF!</v>
      </c>
    </row>
    <row r="842" spans="1:10" ht="14.25" customHeight="1">
      <c r="A842" s="58">
        <v>42668</v>
      </c>
      <c r="B842" s="59" t="s">
        <v>255</v>
      </c>
      <c r="C842" s="59">
        <v>2500</v>
      </c>
      <c r="D842" s="59" t="s">
        <v>9</v>
      </c>
      <c r="E842" s="60">
        <v>358.5</v>
      </c>
      <c r="F842" s="60">
        <v>358.7</v>
      </c>
      <c r="G842" s="60">
        <v>0</v>
      </c>
      <c r="H842" s="42">
        <f>(F842-E842)*C842</f>
        <v>499.99999999997158</v>
      </c>
      <c r="I842" s="42">
        <v>0</v>
      </c>
      <c r="J842" s="42" t="e">
        <f>(H842+I842+#REF!)</f>
        <v>#REF!</v>
      </c>
    </row>
    <row r="843" spans="1:10" ht="14.25" customHeight="1">
      <c r="A843" s="58">
        <v>42668</v>
      </c>
      <c r="B843" s="59" t="s">
        <v>223</v>
      </c>
      <c r="C843" s="59">
        <v>7000</v>
      </c>
      <c r="D843" s="59" t="s">
        <v>9</v>
      </c>
      <c r="E843" s="60">
        <v>157.6</v>
      </c>
      <c r="F843" s="60">
        <v>157.6</v>
      </c>
      <c r="G843" s="60">
        <v>0</v>
      </c>
      <c r="H843" s="42">
        <v>0</v>
      </c>
      <c r="I843" s="42">
        <v>0</v>
      </c>
      <c r="J843" s="42" t="e">
        <f>(H843+I843+#REF!)</f>
        <v>#REF!</v>
      </c>
    </row>
    <row r="844" spans="1:10" ht="14.25" customHeight="1">
      <c r="A844" s="58">
        <v>42667</v>
      </c>
      <c r="B844" s="59" t="s">
        <v>180</v>
      </c>
      <c r="C844" s="59">
        <v>1100</v>
      </c>
      <c r="D844" s="59" t="s">
        <v>12</v>
      </c>
      <c r="E844" s="60">
        <v>977</v>
      </c>
      <c r="F844" s="60">
        <v>975</v>
      </c>
      <c r="G844" s="60">
        <v>973</v>
      </c>
      <c r="H844" s="42">
        <f>-(F844-E844)*C844</f>
        <v>2200</v>
      </c>
      <c r="I844" s="42">
        <f>-(G844-F844)*C844</f>
        <v>2200</v>
      </c>
      <c r="J844" s="42" t="e">
        <f>(H844+I844+#REF!)</f>
        <v>#REF!</v>
      </c>
    </row>
    <row r="845" spans="1:10" ht="14.25" customHeight="1">
      <c r="A845" s="58">
        <v>42667</v>
      </c>
      <c r="B845" s="59" t="s">
        <v>82</v>
      </c>
      <c r="C845" s="59">
        <v>8000</v>
      </c>
      <c r="D845" s="59" t="s">
        <v>9</v>
      </c>
      <c r="E845" s="60">
        <v>93.7</v>
      </c>
      <c r="F845" s="60">
        <v>94</v>
      </c>
      <c r="G845" s="60">
        <v>94.3</v>
      </c>
      <c r="H845" s="42">
        <f t="shared" ref="H845:H861" si="60">(F845-E845)*C845</f>
        <v>2399.9999999999773</v>
      </c>
      <c r="I845" s="42">
        <f>(G845-F845)*C845</f>
        <v>2399.9999999999773</v>
      </c>
      <c r="J845" s="42" t="e">
        <f>(H845+I845+#REF!)</f>
        <v>#REF!</v>
      </c>
    </row>
    <row r="846" spans="1:10" ht="14.25" customHeight="1">
      <c r="A846" s="58">
        <v>42667</v>
      </c>
      <c r="B846" s="59" t="s">
        <v>82</v>
      </c>
      <c r="C846" s="59">
        <v>8000</v>
      </c>
      <c r="D846" s="59" t="s">
        <v>9</v>
      </c>
      <c r="E846" s="60">
        <v>93.1</v>
      </c>
      <c r="F846" s="60">
        <v>93.4</v>
      </c>
      <c r="G846" s="60">
        <v>93.7</v>
      </c>
      <c r="H846" s="42">
        <f t="shared" si="60"/>
        <v>2400.0000000000909</v>
      </c>
      <c r="I846" s="42">
        <f>(G846-F846)*C846</f>
        <v>2399.9999999999773</v>
      </c>
      <c r="J846" s="42" t="e">
        <f>(H846+I846+#REF!)</f>
        <v>#REF!</v>
      </c>
    </row>
    <row r="847" spans="1:10" ht="14.25" customHeight="1">
      <c r="A847" s="58">
        <v>42667</v>
      </c>
      <c r="B847" s="59" t="s">
        <v>195</v>
      </c>
      <c r="C847" s="59">
        <v>1400</v>
      </c>
      <c r="D847" s="59" t="s">
        <v>9</v>
      </c>
      <c r="E847" s="60">
        <v>370.6</v>
      </c>
      <c r="F847" s="60">
        <v>372.2</v>
      </c>
      <c r="G847" s="60">
        <v>373.8</v>
      </c>
      <c r="H847" s="42">
        <f t="shared" si="60"/>
        <v>2239.9999999999523</v>
      </c>
      <c r="I847" s="42">
        <f>(G847-F847)*C847</f>
        <v>2240.0000000000318</v>
      </c>
      <c r="J847" s="42" t="e">
        <f>(H847+I847+#REF!)</f>
        <v>#REF!</v>
      </c>
    </row>
    <row r="848" spans="1:10" ht="14.25" customHeight="1">
      <c r="A848" s="58">
        <v>42667</v>
      </c>
      <c r="B848" s="59" t="s">
        <v>221</v>
      </c>
      <c r="C848" s="59">
        <v>2500</v>
      </c>
      <c r="D848" s="59" t="s">
        <v>9</v>
      </c>
      <c r="E848" s="60">
        <v>293.3</v>
      </c>
      <c r="F848" s="60">
        <v>294.3</v>
      </c>
      <c r="G848" s="60">
        <v>295.3</v>
      </c>
      <c r="H848" s="42">
        <f t="shared" si="60"/>
        <v>2500</v>
      </c>
      <c r="I848" s="42">
        <f>(G848-F848)*C848</f>
        <v>2500</v>
      </c>
      <c r="J848" s="42" t="e">
        <f>(H848+I848+#REF!)</f>
        <v>#REF!</v>
      </c>
    </row>
    <row r="849" spans="1:10" ht="14.25" customHeight="1">
      <c r="A849" s="58">
        <v>42667</v>
      </c>
      <c r="B849" s="59" t="s">
        <v>247</v>
      </c>
      <c r="C849" s="59">
        <v>9000</v>
      </c>
      <c r="D849" s="59" t="s">
        <v>9</v>
      </c>
      <c r="E849" s="60">
        <v>106.8</v>
      </c>
      <c r="F849" s="60">
        <v>107.1</v>
      </c>
      <c r="G849" s="60">
        <v>107.4</v>
      </c>
      <c r="H849" s="42">
        <f t="shared" si="60"/>
        <v>2699.9999999999745</v>
      </c>
      <c r="I849" s="42">
        <f>(G849-F849)*C849</f>
        <v>2700.0000000001023</v>
      </c>
      <c r="J849" s="42" t="e">
        <f>(H849+I849+#REF!)</f>
        <v>#REF!</v>
      </c>
    </row>
    <row r="850" spans="1:10" ht="14.25" customHeight="1">
      <c r="A850" s="58">
        <v>42667</v>
      </c>
      <c r="B850" s="59" t="s">
        <v>191</v>
      </c>
      <c r="C850" s="59">
        <v>3000</v>
      </c>
      <c r="D850" s="59" t="s">
        <v>9</v>
      </c>
      <c r="E850" s="60">
        <v>391.3</v>
      </c>
      <c r="F850" s="60">
        <v>392.1</v>
      </c>
      <c r="G850" s="60">
        <v>0</v>
      </c>
      <c r="H850" s="42">
        <f t="shared" si="60"/>
        <v>2400.0000000000341</v>
      </c>
      <c r="I850" s="42">
        <v>0</v>
      </c>
      <c r="J850" s="42" t="e">
        <f>(H850+I850+#REF!)</f>
        <v>#REF!</v>
      </c>
    </row>
    <row r="851" spans="1:10" ht="14.25" customHeight="1">
      <c r="A851" s="58">
        <v>42667</v>
      </c>
      <c r="B851" s="59" t="s">
        <v>180</v>
      </c>
      <c r="C851" s="59">
        <v>1100</v>
      </c>
      <c r="D851" s="59" t="s">
        <v>12</v>
      </c>
      <c r="E851" s="60">
        <v>995</v>
      </c>
      <c r="F851" s="60">
        <v>995</v>
      </c>
      <c r="G851" s="60">
        <v>0</v>
      </c>
      <c r="H851" s="42">
        <f t="shared" si="60"/>
        <v>0</v>
      </c>
      <c r="I851" s="42">
        <v>0</v>
      </c>
      <c r="J851" s="42" t="e">
        <f>(H851+I851+#REF!)</f>
        <v>#REF!</v>
      </c>
    </row>
    <row r="852" spans="1:10" ht="14.25" customHeight="1">
      <c r="A852" s="58">
        <v>42667</v>
      </c>
      <c r="B852" s="59" t="s">
        <v>259</v>
      </c>
      <c r="C852" s="59">
        <v>13200</v>
      </c>
      <c r="D852" s="59" t="s">
        <v>9</v>
      </c>
      <c r="E852" s="60">
        <v>70.5</v>
      </c>
      <c r="F852" s="60">
        <v>70.5</v>
      </c>
      <c r="G852" s="60">
        <v>0</v>
      </c>
      <c r="H852" s="42">
        <f t="shared" si="60"/>
        <v>0</v>
      </c>
      <c r="I852" s="42">
        <v>0</v>
      </c>
      <c r="J852" s="42" t="e">
        <f>(H852+I852+#REF!)</f>
        <v>#REF!</v>
      </c>
    </row>
    <row r="853" spans="1:10" ht="14.25" customHeight="1">
      <c r="A853" s="58">
        <v>42664</v>
      </c>
      <c r="B853" s="59" t="s">
        <v>82</v>
      </c>
      <c r="C853" s="59">
        <v>8000</v>
      </c>
      <c r="D853" s="59" t="s">
        <v>9</v>
      </c>
      <c r="E853" s="60">
        <v>91.3</v>
      </c>
      <c r="F853" s="60">
        <v>91.6</v>
      </c>
      <c r="G853" s="60">
        <v>91.9</v>
      </c>
      <c r="H853" s="42">
        <f t="shared" si="60"/>
        <v>2399.9999999999773</v>
      </c>
      <c r="I853" s="42">
        <f>(G853-F853)*C853</f>
        <v>2400.0000000000909</v>
      </c>
      <c r="J853" s="42" t="e">
        <f>(H853+I853+#REF!)</f>
        <v>#REF!</v>
      </c>
    </row>
    <row r="854" spans="1:10" ht="14.25" customHeight="1">
      <c r="A854" s="58">
        <v>42664</v>
      </c>
      <c r="B854" s="59" t="s">
        <v>82</v>
      </c>
      <c r="C854" s="59">
        <v>8000</v>
      </c>
      <c r="D854" s="59" t="s">
        <v>9</v>
      </c>
      <c r="E854" s="60">
        <v>89.7</v>
      </c>
      <c r="F854" s="60">
        <v>90</v>
      </c>
      <c r="G854" s="60">
        <v>90.3</v>
      </c>
      <c r="H854" s="42">
        <f t="shared" si="60"/>
        <v>2399.9999999999773</v>
      </c>
      <c r="I854" s="42">
        <f>(G854-F854)*C854</f>
        <v>2399.9999999999773</v>
      </c>
      <c r="J854" s="42" t="e">
        <f>(H854+I854+#REF!)</f>
        <v>#REF!</v>
      </c>
    </row>
    <row r="855" spans="1:10" ht="14.25" customHeight="1">
      <c r="A855" s="58">
        <v>42664</v>
      </c>
      <c r="B855" s="59" t="s">
        <v>180</v>
      </c>
      <c r="C855" s="59">
        <v>1100</v>
      </c>
      <c r="D855" s="59" t="s">
        <v>9</v>
      </c>
      <c r="E855" s="60">
        <v>1013</v>
      </c>
      <c r="F855" s="60">
        <v>1015.2</v>
      </c>
      <c r="G855" s="60">
        <v>1017.4</v>
      </c>
      <c r="H855" s="42">
        <f t="shared" si="60"/>
        <v>2420.00000000005</v>
      </c>
      <c r="I855" s="42">
        <f>(G855-F855)*C855</f>
        <v>2419.999999999925</v>
      </c>
      <c r="J855" s="42" t="e">
        <f>(H855+I855+#REF!)</f>
        <v>#REF!</v>
      </c>
    </row>
    <row r="856" spans="1:10" ht="14.25" customHeight="1">
      <c r="A856" s="58">
        <v>42664</v>
      </c>
      <c r="B856" s="59" t="s">
        <v>82</v>
      </c>
      <c r="C856" s="59">
        <v>8000</v>
      </c>
      <c r="D856" s="59" t="s">
        <v>9</v>
      </c>
      <c r="E856" s="60">
        <v>90.7</v>
      </c>
      <c r="F856" s="60">
        <v>91</v>
      </c>
      <c r="G856" s="60">
        <v>0</v>
      </c>
      <c r="H856" s="42">
        <f t="shared" si="60"/>
        <v>2399.9999999999773</v>
      </c>
      <c r="I856" s="42">
        <v>0</v>
      </c>
      <c r="J856" s="42" t="e">
        <f>(H856+I856+#REF!)</f>
        <v>#REF!</v>
      </c>
    </row>
    <row r="857" spans="1:10" ht="14.25" customHeight="1">
      <c r="A857" s="58">
        <v>42664</v>
      </c>
      <c r="B857" s="59" t="s">
        <v>48</v>
      </c>
      <c r="C857" s="59">
        <v>500</v>
      </c>
      <c r="D857" s="59" t="s">
        <v>9</v>
      </c>
      <c r="E857" s="60">
        <v>1955</v>
      </c>
      <c r="F857" s="60">
        <v>1960</v>
      </c>
      <c r="G857" s="60">
        <v>0</v>
      </c>
      <c r="H857" s="42">
        <f t="shared" si="60"/>
        <v>2500</v>
      </c>
      <c r="I857" s="42">
        <v>0</v>
      </c>
      <c r="J857" s="42" t="e">
        <f>(H857+I857+#REF!)</f>
        <v>#REF!</v>
      </c>
    </row>
    <row r="858" spans="1:10" ht="14.25" customHeight="1">
      <c r="A858" s="58">
        <v>42664</v>
      </c>
      <c r="B858" s="59" t="s">
        <v>180</v>
      </c>
      <c r="C858" s="59">
        <v>1100</v>
      </c>
      <c r="D858" s="59" t="s">
        <v>9</v>
      </c>
      <c r="E858" s="60">
        <v>1018.7</v>
      </c>
      <c r="F858" s="60">
        <v>1019.95</v>
      </c>
      <c r="G858" s="60">
        <v>0</v>
      </c>
      <c r="H858" s="42">
        <f t="shared" si="60"/>
        <v>1375</v>
      </c>
      <c r="I858" s="42">
        <v>0</v>
      </c>
      <c r="J858" s="42" t="e">
        <f>(H858+I858+#REF!)</f>
        <v>#REF!</v>
      </c>
    </row>
    <row r="859" spans="1:10" ht="14.25" customHeight="1">
      <c r="A859" s="58">
        <v>42664</v>
      </c>
      <c r="B859" s="59" t="s">
        <v>255</v>
      </c>
      <c r="C859" s="59">
        <v>2500</v>
      </c>
      <c r="D859" s="59" t="s">
        <v>9</v>
      </c>
      <c r="E859" s="60">
        <v>364</v>
      </c>
      <c r="F859" s="60">
        <v>364.55</v>
      </c>
      <c r="G859" s="60">
        <v>0</v>
      </c>
      <c r="H859" s="42">
        <f t="shared" si="60"/>
        <v>1375.0000000000284</v>
      </c>
      <c r="I859" s="42">
        <v>0</v>
      </c>
      <c r="J859" s="42" t="e">
        <f>(H859+I859+#REF!)</f>
        <v>#REF!</v>
      </c>
    </row>
    <row r="860" spans="1:10" ht="14.25" customHeight="1">
      <c r="A860" s="58">
        <v>42664</v>
      </c>
      <c r="B860" s="59" t="s">
        <v>119</v>
      </c>
      <c r="C860" s="59">
        <v>6000</v>
      </c>
      <c r="D860" s="59" t="s">
        <v>12</v>
      </c>
      <c r="E860" s="60">
        <v>203.3</v>
      </c>
      <c r="F860" s="60">
        <v>203.3</v>
      </c>
      <c r="G860" s="60">
        <v>0</v>
      </c>
      <c r="H860" s="42">
        <f t="shared" si="60"/>
        <v>0</v>
      </c>
      <c r="I860" s="42">
        <v>0</v>
      </c>
      <c r="J860" s="42" t="e">
        <f>(H860+I860+#REF!)</f>
        <v>#REF!</v>
      </c>
    </row>
    <row r="861" spans="1:10" ht="14.25" customHeight="1">
      <c r="A861" s="58">
        <v>42664</v>
      </c>
      <c r="B861" s="59" t="s">
        <v>73</v>
      </c>
      <c r="C861" s="59">
        <v>3000</v>
      </c>
      <c r="D861" s="59" t="s">
        <v>9</v>
      </c>
      <c r="E861" s="60">
        <v>333.8</v>
      </c>
      <c r="F861" s="60">
        <v>331.4</v>
      </c>
      <c r="G861" s="60">
        <v>0</v>
      </c>
      <c r="H861" s="42">
        <f t="shared" si="60"/>
        <v>-7200.0000000001019</v>
      </c>
      <c r="I861" s="42">
        <v>0</v>
      </c>
      <c r="J861" s="47" t="e">
        <f>(H861+I861+#REF!)</f>
        <v>#REF!</v>
      </c>
    </row>
    <row r="862" spans="1:10" ht="14.25" customHeight="1">
      <c r="A862" s="58">
        <v>42663</v>
      </c>
      <c r="B862" s="59" t="s">
        <v>233</v>
      </c>
      <c r="C862" s="59">
        <v>4000</v>
      </c>
      <c r="D862" s="59" t="s">
        <v>9</v>
      </c>
      <c r="E862" s="60">
        <v>140.30000000000001</v>
      </c>
      <c r="F862" s="60">
        <v>140.9</v>
      </c>
      <c r="G862" s="60">
        <v>141.5</v>
      </c>
      <c r="H862" s="42">
        <f>(F862-E862)*C862</f>
        <v>2399.9999999999773</v>
      </c>
      <c r="I862" s="42">
        <f>(G862-F862)*C862</f>
        <v>2399.9999999999773</v>
      </c>
      <c r="J862" s="42" t="e">
        <f>(H862+I862+#REF!)</f>
        <v>#REF!</v>
      </c>
    </row>
    <row r="863" spans="1:10" ht="14.25" customHeight="1">
      <c r="A863" s="58">
        <v>42663</v>
      </c>
      <c r="B863" s="59" t="s">
        <v>119</v>
      </c>
      <c r="C863" s="59">
        <v>6000</v>
      </c>
      <c r="D863" s="59" t="s">
        <v>9</v>
      </c>
      <c r="E863" s="60">
        <v>205.4</v>
      </c>
      <c r="F863" s="60">
        <v>205.8</v>
      </c>
      <c r="G863" s="60">
        <v>206.2</v>
      </c>
      <c r="H863" s="42">
        <f>(F863-E863)*C863</f>
        <v>2400.0000000000341</v>
      </c>
      <c r="I863" s="42">
        <f>(G863-F863)*C863</f>
        <v>2399.9999999998636</v>
      </c>
      <c r="J863" s="42" t="e">
        <f>(H863+I863+#REF!)</f>
        <v>#REF!</v>
      </c>
    </row>
    <row r="864" spans="1:10" ht="14.25" customHeight="1">
      <c r="A864" s="58">
        <v>42663</v>
      </c>
      <c r="B864" s="59" t="s">
        <v>233</v>
      </c>
      <c r="C864" s="59">
        <v>4000</v>
      </c>
      <c r="D864" s="59" t="s">
        <v>9</v>
      </c>
      <c r="E864" s="60">
        <v>143.6</v>
      </c>
      <c r="F864" s="60">
        <v>144.19999999999999</v>
      </c>
      <c r="G864" s="60">
        <v>0</v>
      </c>
      <c r="H864" s="42">
        <f>(F864-E864)*C864</f>
        <v>2399.9999999999773</v>
      </c>
      <c r="I864" s="42">
        <v>0</v>
      </c>
      <c r="J864" s="42" t="e">
        <f>(H864+I864+#REF!)</f>
        <v>#REF!</v>
      </c>
    </row>
    <row r="865" spans="1:10" ht="14.25" customHeight="1">
      <c r="A865" s="58">
        <v>42663</v>
      </c>
      <c r="B865" s="59" t="s">
        <v>255</v>
      </c>
      <c r="C865" s="59">
        <v>2500</v>
      </c>
      <c r="D865" s="59" t="s">
        <v>9</v>
      </c>
      <c r="E865" s="60">
        <v>364</v>
      </c>
      <c r="F865" s="60">
        <v>365</v>
      </c>
      <c r="G865" s="60">
        <v>0</v>
      </c>
      <c r="H865" s="42">
        <f>(F865-E865)*C865</f>
        <v>2500</v>
      </c>
      <c r="I865" s="42">
        <v>0</v>
      </c>
      <c r="J865" s="42" t="e">
        <f>(H865+I865+#REF!)</f>
        <v>#REF!</v>
      </c>
    </row>
    <row r="866" spans="1:10" ht="14.25" customHeight="1">
      <c r="A866" s="58">
        <v>42663</v>
      </c>
      <c r="B866" s="59" t="s">
        <v>55</v>
      </c>
      <c r="C866" s="59">
        <v>7000</v>
      </c>
      <c r="D866" s="59" t="s">
        <v>9</v>
      </c>
      <c r="E866" s="60">
        <v>146.4</v>
      </c>
      <c r="F866" s="60">
        <v>146.6</v>
      </c>
      <c r="G866" s="60">
        <v>0</v>
      </c>
      <c r="H866" s="42">
        <f>(F866-E866)*C866</f>
        <v>1399.9999999999204</v>
      </c>
      <c r="I866" s="42">
        <v>0</v>
      </c>
      <c r="J866" s="42" t="e">
        <f>(H866+I866+#REF!)</f>
        <v>#REF!</v>
      </c>
    </row>
    <row r="867" spans="1:10" ht="14.25" customHeight="1">
      <c r="A867" s="58">
        <v>42663</v>
      </c>
      <c r="B867" s="59" t="s">
        <v>119</v>
      </c>
      <c r="C867" s="59">
        <v>6000</v>
      </c>
      <c r="D867" s="59" t="s">
        <v>9</v>
      </c>
      <c r="E867" s="60">
        <v>206.7</v>
      </c>
      <c r="F867" s="60">
        <v>206.7</v>
      </c>
      <c r="G867" s="60">
        <v>0</v>
      </c>
      <c r="H867" s="42">
        <f>-(F867-E867)*C867</f>
        <v>0</v>
      </c>
      <c r="I867" s="42">
        <v>0</v>
      </c>
      <c r="J867" s="42" t="e">
        <f>(H867+I867+#REF!)</f>
        <v>#REF!</v>
      </c>
    </row>
    <row r="868" spans="1:10" ht="14.25" customHeight="1">
      <c r="A868" s="58">
        <v>42663</v>
      </c>
      <c r="B868" s="59" t="s">
        <v>213</v>
      </c>
      <c r="C868" s="59">
        <v>6000</v>
      </c>
      <c r="D868" s="59" t="s">
        <v>9</v>
      </c>
      <c r="E868" s="60">
        <v>137.80000000000001</v>
      </c>
      <c r="F868" s="60">
        <v>137.80000000000001</v>
      </c>
      <c r="G868" s="60">
        <v>0</v>
      </c>
      <c r="H868" s="42">
        <f>-(F868-E868)*C868</f>
        <v>0</v>
      </c>
      <c r="I868" s="42">
        <v>0</v>
      </c>
      <c r="J868" s="42" t="e">
        <f>(H868+I868+#REF!)</f>
        <v>#REF!</v>
      </c>
    </row>
    <row r="869" spans="1:10" ht="14.25" customHeight="1">
      <c r="A869" s="58">
        <v>42662</v>
      </c>
      <c r="B869" s="59" t="s">
        <v>191</v>
      </c>
      <c r="C869" s="59">
        <v>3000</v>
      </c>
      <c r="D869" s="59" t="s">
        <v>12</v>
      </c>
      <c r="E869" s="60">
        <v>394.1</v>
      </c>
      <c r="F869" s="60">
        <v>393.3</v>
      </c>
      <c r="G869" s="60">
        <v>392.5</v>
      </c>
      <c r="H869" s="61">
        <f>-(F869-E869)*C869</f>
        <v>2400.0000000000341</v>
      </c>
      <c r="I869" s="61">
        <f>-(G869-F869)*C869</f>
        <v>2400.0000000000341</v>
      </c>
      <c r="J869" s="61" t="e">
        <f>(H869+I869+#REF!)</f>
        <v>#REF!</v>
      </c>
    </row>
    <row r="870" spans="1:10" ht="14.25" customHeight="1">
      <c r="A870" s="58">
        <v>42662</v>
      </c>
      <c r="B870" s="59" t="s">
        <v>83</v>
      </c>
      <c r="C870" s="59">
        <v>2000</v>
      </c>
      <c r="D870" s="59" t="s">
        <v>12</v>
      </c>
      <c r="E870" s="60">
        <v>412.8</v>
      </c>
      <c r="F870" s="60">
        <v>411.8</v>
      </c>
      <c r="G870" s="60">
        <v>410.8</v>
      </c>
      <c r="H870" s="61">
        <f>-(F870-E870)*C870</f>
        <v>2000</v>
      </c>
      <c r="I870" s="61">
        <f>-(G870-F870)*C870</f>
        <v>2000</v>
      </c>
      <c r="J870" s="61" t="e">
        <f>(H870+I870+#REF!)</f>
        <v>#REF!</v>
      </c>
    </row>
    <row r="871" spans="1:10" ht="14.25" customHeight="1">
      <c r="A871" s="58">
        <v>42662</v>
      </c>
      <c r="B871" s="59" t="s">
        <v>73</v>
      </c>
      <c r="C871" s="59">
        <v>3000</v>
      </c>
      <c r="D871" s="59" t="s">
        <v>9</v>
      </c>
      <c r="E871" s="60">
        <v>331.3</v>
      </c>
      <c r="F871" s="60">
        <v>332.1</v>
      </c>
      <c r="G871" s="60">
        <v>332.9</v>
      </c>
      <c r="H871" s="61">
        <f>(F871-E871)*C871</f>
        <v>2400.0000000000341</v>
      </c>
      <c r="I871" s="61">
        <f>(G871-F871)*C871</f>
        <v>2399.9999999998636</v>
      </c>
      <c r="J871" s="61" t="e">
        <f>(H871+I871+#REF!)</f>
        <v>#REF!</v>
      </c>
    </row>
    <row r="872" spans="1:10" ht="14.25" customHeight="1">
      <c r="A872" s="58">
        <v>42662</v>
      </c>
      <c r="B872" s="59" t="s">
        <v>223</v>
      </c>
      <c r="C872" s="59">
        <v>7000</v>
      </c>
      <c r="D872" s="59" t="s">
        <v>12</v>
      </c>
      <c r="E872" s="60">
        <v>156.1</v>
      </c>
      <c r="F872" s="60">
        <v>155.75</v>
      </c>
      <c r="G872" s="60">
        <v>155.4</v>
      </c>
      <c r="H872" s="61">
        <f>-(F872-E872)*C872</f>
        <v>2449.99999999996</v>
      </c>
      <c r="I872" s="61">
        <f>-(G872-F872)*C872</f>
        <v>2449.99999999996</v>
      </c>
      <c r="J872" s="61" t="e">
        <f>(H872+I872+#REF!)</f>
        <v>#REF!</v>
      </c>
    </row>
    <row r="873" spans="1:10" ht="14.25" customHeight="1">
      <c r="A873" s="58">
        <v>42662</v>
      </c>
      <c r="B873" s="59" t="s">
        <v>73</v>
      </c>
      <c r="C873" s="59">
        <v>3000</v>
      </c>
      <c r="D873" s="59" t="s">
        <v>9</v>
      </c>
      <c r="E873" s="60">
        <v>328.6</v>
      </c>
      <c r="F873" s="60">
        <v>328.6</v>
      </c>
      <c r="G873" s="60">
        <v>0</v>
      </c>
      <c r="H873" s="61">
        <f>(F873-E873)*C873</f>
        <v>0</v>
      </c>
      <c r="I873" s="61">
        <v>0</v>
      </c>
      <c r="J873" s="61" t="e">
        <f>(H873+I873+#REF!)</f>
        <v>#REF!</v>
      </c>
    </row>
    <row r="874" spans="1:10" ht="14.25" customHeight="1">
      <c r="A874" s="58">
        <v>42662</v>
      </c>
      <c r="B874" s="59" t="s">
        <v>19</v>
      </c>
      <c r="C874" s="59">
        <v>2000</v>
      </c>
      <c r="D874" s="59" t="s">
        <v>9</v>
      </c>
      <c r="E874" s="60">
        <v>548.5</v>
      </c>
      <c r="F874" s="60">
        <v>548.9</v>
      </c>
      <c r="G874" s="60">
        <v>0</v>
      </c>
      <c r="H874" s="42">
        <f>(F874-E874)*C874</f>
        <v>799.99999999995453</v>
      </c>
      <c r="I874" s="42">
        <v>0</v>
      </c>
      <c r="J874" s="42" t="e">
        <f>(H874+I874+#REF!)</f>
        <v>#REF!</v>
      </c>
    </row>
    <row r="875" spans="1:10" ht="14.25" customHeight="1">
      <c r="A875" s="58">
        <v>42661</v>
      </c>
      <c r="B875" s="59" t="s">
        <v>73</v>
      </c>
      <c r="C875" s="59">
        <v>3000</v>
      </c>
      <c r="D875" s="59" t="s">
        <v>9</v>
      </c>
      <c r="E875" s="60">
        <v>313.89999999999998</v>
      </c>
      <c r="F875" s="60">
        <v>314.7</v>
      </c>
      <c r="G875" s="60">
        <v>315.5</v>
      </c>
      <c r="H875" s="42">
        <f>(F875-E875)*C875</f>
        <v>2400.0000000000341</v>
      </c>
      <c r="I875" s="42">
        <f>(G875-F875)*C875</f>
        <v>2400.0000000000341</v>
      </c>
      <c r="J875" s="42" t="e">
        <f>(H875+I875+#REF!)</f>
        <v>#REF!</v>
      </c>
    </row>
    <row r="876" spans="1:10" ht="14.25" customHeight="1">
      <c r="A876" s="58">
        <v>42661</v>
      </c>
      <c r="B876" s="59" t="s">
        <v>73</v>
      </c>
      <c r="C876" s="59">
        <v>3000</v>
      </c>
      <c r="D876" s="59" t="s">
        <v>9</v>
      </c>
      <c r="E876" s="60">
        <v>315.60000000000002</v>
      </c>
      <c r="F876" s="60">
        <v>316.39999999999998</v>
      </c>
      <c r="G876" s="60">
        <v>317.2</v>
      </c>
      <c r="H876" s="42">
        <f>(F876-E876)*C876</f>
        <v>2399.9999999998636</v>
      </c>
      <c r="I876" s="42">
        <f>(G876-F876)*C876</f>
        <v>2400.0000000000341</v>
      </c>
      <c r="J876" s="42" t="e">
        <f>(H876+I876+#REF!)</f>
        <v>#REF!</v>
      </c>
    </row>
    <row r="877" spans="1:10" ht="14.25" customHeight="1">
      <c r="A877" s="58">
        <v>42661</v>
      </c>
      <c r="B877" s="59" t="s">
        <v>101</v>
      </c>
      <c r="C877" s="59">
        <v>700</v>
      </c>
      <c r="D877" s="59" t="s">
        <v>12</v>
      </c>
      <c r="E877" s="60">
        <v>1287</v>
      </c>
      <c r="F877" s="60">
        <v>1283.5</v>
      </c>
      <c r="G877" s="60">
        <v>1280</v>
      </c>
      <c r="H877" s="42">
        <f>-(F877-E877)*C877</f>
        <v>2450</v>
      </c>
      <c r="I877" s="42">
        <f>-(G877-F877)*C877</f>
        <v>2450</v>
      </c>
      <c r="J877" s="42" t="e">
        <f>(H877+I877+#REF!)</f>
        <v>#REF!</v>
      </c>
    </row>
    <row r="878" spans="1:10" ht="14.25" customHeight="1">
      <c r="A878" s="58">
        <v>42661</v>
      </c>
      <c r="B878" s="59" t="s">
        <v>101</v>
      </c>
      <c r="C878" s="59">
        <v>700</v>
      </c>
      <c r="D878" s="59" t="s">
        <v>12</v>
      </c>
      <c r="E878" s="60">
        <v>1256</v>
      </c>
      <c r="F878" s="60">
        <v>1252.5</v>
      </c>
      <c r="G878" s="60">
        <v>0</v>
      </c>
      <c r="H878" s="42">
        <f>-(F878-E878)*C878</f>
        <v>2450</v>
      </c>
      <c r="I878" s="42">
        <v>0</v>
      </c>
      <c r="J878" s="42" t="e">
        <f>(H878+I878+#REF!)</f>
        <v>#REF!</v>
      </c>
    </row>
    <row r="879" spans="1:10" ht="14.25" customHeight="1">
      <c r="A879" s="58">
        <v>42660</v>
      </c>
      <c r="B879" s="59" t="s">
        <v>191</v>
      </c>
      <c r="C879" s="59">
        <v>3000</v>
      </c>
      <c r="D879" s="59" t="s">
        <v>9</v>
      </c>
      <c r="E879" s="60">
        <v>408</v>
      </c>
      <c r="F879" s="60">
        <v>408.8</v>
      </c>
      <c r="G879" s="60">
        <v>409.6</v>
      </c>
      <c r="H879" s="42">
        <f t="shared" ref="H879:H884" si="61">(F879-E879)*C879</f>
        <v>2400.0000000000341</v>
      </c>
      <c r="I879" s="42">
        <f>(G879-F879)*C879</f>
        <v>2400.0000000000341</v>
      </c>
      <c r="J879" s="42" t="e">
        <f>(H879+I879+#REF!)</f>
        <v>#REF!</v>
      </c>
    </row>
    <row r="880" spans="1:10" ht="14.25" customHeight="1">
      <c r="A880" s="58">
        <v>42660</v>
      </c>
      <c r="B880" s="59" t="s">
        <v>217</v>
      </c>
      <c r="C880" s="59">
        <v>1400</v>
      </c>
      <c r="D880" s="59" t="s">
        <v>9</v>
      </c>
      <c r="E880" s="60">
        <v>666.7</v>
      </c>
      <c r="F880" s="60">
        <v>668.3</v>
      </c>
      <c r="G880" s="60">
        <v>0</v>
      </c>
      <c r="H880" s="42">
        <f t="shared" si="61"/>
        <v>2239.9999999998727</v>
      </c>
      <c r="I880" s="42">
        <v>0</v>
      </c>
      <c r="J880" s="42" t="e">
        <f>(H880+I880+#REF!)</f>
        <v>#REF!</v>
      </c>
    </row>
    <row r="881" spans="1:10" ht="14.25" customHeight="1">
      <c r="A881" s="58">
        <v>42660</v>
      </c>
      <c r="B881" s="59" t="s">
        <v>19</v>
      </c>
      <c r="C881" s="59">
        <v>2000</v>
      </c>
      <c r="D881" s="59" t="s">
        <v>12</v>
      </c>
      <c r="E881" s="60">
        <v>527.1</v>
      </c>
      <c r="F881" s="60">
        <v>526.1</v>
      </c>
      <c r="G881" s="60">
        <v>525.1</v>
      </c>
      <c r="H881" s="42">
        <f>-(F881-E881)*C881</f>
        <v>2000</v>
      </c>
      <c r="I881" s="42">
        <f>-(G881-F881)*C881</f>
        <v>2000</v>
      </c>
      <c r="J881" s="42" t="e">
        <f>(H881+I881+#REF!)</f>
        <v>#REF!</v>
      </c>
    </row>
    <row r="882" spans="1:10" ht="14.25" customHeight="1">
      <c r="A882" s="58">
        <v>42660</v>
      </c>
      <c r="B882" s="59" t="s">
        <v>260</v>
      </c>
      <c r="C882" s="59">
        <v>2500</v>
      </c>
      <c r="D882" s="59" t="s">
        <v>9</v>
      </c>
      <c r="E882" s="60">
        <v>258.7</v>
      </c>
      <c r="F882" s="60">
        <v>259.39999999999998</v>
      </c>
      <c r="G882" s="60">
        <v>0</v>
      </c>
      <c r="H882" s="42">
        <f t="shared" si="61"/>
        <v>1749.9999999999716</v>
      </c>
      <c r="I882" s="42">
        <v>0</v>
      </c>
      <c r="J882" s="42" t="e">
        <f>(H882+I882+#REF!)</f>
        <v>#REF!</v>
      </c>
    </row>
    <row r="883" spans="1:10" ht="14.25" customHeight="1">
      <c r="A883" s="58">
        <v>42660</v>
      </c>
      <c r="B883" s="59" t="s">
        <v>101</v>
      </c>
      <c r="C883" s="59">
        <v>700</v>
      </c>
      <c r="D883" s="59" t="s">
        <v>12</v>
      </c>
      <c r="E883" s="60">
        <v>1297</v>
      </c>
      <c r="F883" s="60">
        <v>1297</v>
      </c>
      <c r="G883" s="60">
        <v>0</v>
      </c>
      <c r="H883" s="42">
        <f t="shared" si="61"/>
        <v>0</v>
      </c>
      <c r="I883" s="42">
        <v>0</v>
      </c>
      <c r="J883" s="42" t="e">
        <f>(H883+I883+#REF!)</f>
        <v>#REF!</v>
      </c>
    </row>
    <row r="884" spans="1:10" ht="14.25" customHeight="1">
      <c r="A884" s="58">
        <v>42660</v>
      </c>
      <c r="B884" s="59" t="s">
        <v>261</v>
      </c>
      <c r="C884" s="59">
        <v>4500</v>
      </c>
      <c r="D884" s="59" t="s">
        <v>9</v>
      </c>
      <c r="E884" s="60">
        <v>130.80000000000001</v>
      </c>
      <c r="F884" s="60">
        <v>129.30000000000001</v>
      </c>
      <c r="G884" s="60">
        <v>0</v>
      </c>
      <c r="H884" s="42">
        <f t="shared" si="61"/>
        <v>-6750</v>
      </c>
      <c r="I884" s="42">
        <v>0</v>
      </c>
      <c r="J884" s="47" t="e">
        <f>(H884+I884+#REF!)</f>
        <v>#REF!</v>
      </c>
    </row>
    <row r="885" spans="1:10" ht="14.25" customHeight="1">
      <c r="A885" s="58">
        <v>42657</v>
      </c>
      <c r="B885" s="59" t="s">
        <v>217</v>
      </c>
      <c r="C885" s="59">
        <v>1400</v>
      </c>
      <c r="D885" s="59" t="s">
        <v>9</v>
      </c>
      <c r="E885" s="60">
        <v>656.4</v>
      </c>
      <c r="F885" s="60">
        <v>658</v>
      </c>
      <c r="G885" s="60">
        <v>659.6</v>
      </c>
      <c r="H885" s="42">
        <f>(F885-E885)*C885</f>
        <v>2240.0000000000318</v>
      </c>
      <c r="I885" s="42">
        <f>(G885-F885)*C885</f>
        <v>2240.0000000000318</v>
      </c>
      <c r="J885" s="42" t="e">
        <f>(H885+I885+#REF!)</f>
        <v>#REF!</v>
      </c>
    </row>
    <row r="886" spans="1:10" ht="14.25" customHeight="1">
      <c r="A886" s="58">
        <v>42657</v>
      </c>
      <c r="B886" s="59" t="s">
        <v>191</v>
      </c>
      <c r="C886" s="59">
        <v>3000</v>
      </c>
      <c r="D886" s="59" t="s">
        <v>9</v>
      </c>
      <c r="E886" s="60">
        <v>400.8</v>
      </c>
      <c r="F886" s="60">
        <v>401.6</v>
      </c>
      <c r="G886" s="60">
        <v>402.4</v>
      </c>
      <c r="H886" s="42">
        <f>(F886-E886)*C886</f>
        <v>2400.0000000000341</v>
      </c>
      <c r="I886" s="42">
        <f>(G886-F886)*C886</f>
        <v>2399.9999999998636</v>
      </c>
      <c r="J886" s="42" t="e">
        <f>(H886+I886+#REF!)</f>
        <v>#REF!</v>
      </c>
    </row>
    <row r="887" spans="1:10" ht="14.25" customHeight="1">
      <c r="A887" s="58">
        <v>42657</v>
      </c>
      <c r="B887" s="59" t="s">
        <v>191</v>
      </c>
      <c r="C887" s="59">
        <v>3000</v>
      </c>
      <c r="D887" s="59" t="s">
        <v>9</v>
      </c>
      <c r="E887" s="60">
        <v>391.9</v>
      </c>
      <c r="F887" s="60">
        <v>392.7</v>
      </c>
      <c r="G887" s="60">
        <v>393.5</v>
      </c>
      <c r="H887" s="42">
        <f>(F887-E887)*C887</f>
        <v>2400.0000000000341</v>
      </c>
      <c r="I887" s="42">
        <f>(G887-F887)*C887</f>
        <v>2400.0000000000341</v>
      </c>
      <c r="J887" s="42" t="e">
        <f>(H887+I887+#REF!)</f>
        <v>#REF!</v>
      </c>
    </row>
    <row r="888" spans="1:10" ht="14.25" customHeight="1">
      <c r="A888" s="58">
        <v>42657</v>
      </c>
      <c r="B888" s="59" t="s">
        <v>191</v>
      </c>
      <c r="C888" s="59">
        <v>3000</v>
      </c>
      <c r="D888" s="59" t="s">
        <v>9</v>
      </c>
      <c r="E888" s="60">
        <v>393.7</v>
      </c>
      <c r="F888" s="60">
        <v>394.5</v>
      </c>
      <c r="G888" s="60">
        <v>395.3</v>
      </c>
      <c r="H888" s="42">
        <f>(F888-E888)*C888</f>
        <v>2400.0000000000341</v>
      </c>
      <c r="I888" s="42">
        <f>(G888-F888)*C888</f>
        <v>2400.0000000000341</v>
      </c>
      <c r="J888" s="42" t="e">
        <f>(H888+I888+#REF!)</f>
        <v>#REF!</v>
      </c>
    </row>
    <row r="889" spans="1:10" ht="14.25" customHeight="1">
      <c r="A889" s="58">
        <v>42657</v>
      </c>
      <c r="B889" s="59" t="s">
        <v>191</v>
      </c>
      <c r="C889" s="59">
        <v>3000</v>
      </c>
      <c r="D889" s="59" t="s">
        <v>9</v>
      </c>
      <c r="E889" s="60">
        <v>396.2</v>
      </c>
      <c r="F889" s="60">
        <v>397</v>
      </c>
      <c r="G889" s="60">
        <v>0</v>
      </c>
      <c r="H889" s="42">
        <f>(F889-E889)*C889</f>
        <v>2400.0000000000341</v>
      </c>
      <c r="I889" s="42">
        <v>0</v>
      </c>
      <c r="J889" s="42" t="e">
        <f>(H889+I889+#REF!)</f>
        <v>#REF!</v>
      </c>
    </row>
    <row r="890" spans="1:10" ht="14.25" customHeight="1">
      <c r="A890" s="58">
        <v>42657</v>
      </c>
      <c r="B890" s="59" t="s">
        <v>19</v>
      </c>
      <c r="C890" s="59">
        <v>2000</v>
      </c>
      <c r="D890" s="59" t="s">
        <v>12</v>
      </c>
      <c r="E890" s="60">
        <v>550</v>
      </c>
      <c r="F890" s="60">
        <v>549</v>
      </c>
      <c r="G890" s="60">
        <v>548</v>
      </c>
      <c r="H890" s="42">
        <f>-(F890-E890)*C890</f>
        <v>2000</v>
      </c>
      <c r="I890" s="42">
        <f>-(G890-F890)*C890</f>
        <v>2000</v>
      </c>
      <c r="J890" s="42" t="e">
        <f>(H890+I890+#REF!)</f>
        <v>#REF!</v>
      </c>
    </row>
    <row r="891" spans="1:10" ht="14.25" customHeight="1">
      <c r="A891" s="58">
        <v>42657</v>
      </c>
      <c r="B891" s="59" t="s">
        <v>87</v>
      </c>
      <c r="C891" s="59">
        <v>500</v>
      </c>
      <c r="D891" s="59" t="s">
        <v>9</v>
      </c>
      <c r="E891" s="60">
        <v>934.5</v>
      </c>
      <c r="F891" s="60">
        <v>934.5</v>
      </c>
      <c r="G891" s="60">
        <v>0</v>
      </c>
      <c r="H891" s="42">
        <f>-(F891-E891)*C891</f>
        <v>0</v>
      </c>
      <c r="I891" s="42">
        <v>0</v>
      </c>
      <c r="J891" s="42" t="e">
        <f>(H891+I891+#REF!)</f>
        <v>#REF!</v>
      </c>
    </row>
    <row r="892" spans="1:10" ht="14.25" customHeight="1">
      <c r="A892" s="58">
        <v>42656</v>
      </c>
      <c r="B892" s="59" t="s">
        <v>19</v>
      </c>
      <c r="C892" s="59">
        <v>2000</v>
      </c>
      <c r="D892" s="59" t="s">
        <v>12</v>
      </c>
      <c r="E892" s="60">
        <v>550</v>
      </c>
      <c r="F892" s="60">
        <v>549</v>
      </c>
      <c r="G892" s="60">
        <v>548</v>
      </c>
      <c r="H892" s="42">
        <f>-(F892-E892)*C892</f>
        <v>2000</v>
      </c>
      <c r="I892" s="42">
        <f>-(G892-F892)*C892</f>
        <v>2000</v>
      </c>
      <c r="J892" s="42" t="e">
        <f>(H892+I892+#REF!)</f>
        <v>#REF!</v>
      </c>
    </row>
    <row r="893" spans="1:10" ht="14.25" customHeight="1">
      <c r="A893" s="58">
        <v>42656</v>
      </c>
      <c r="B893" s="59" t="s">
        <v>191</v>
      </c>
      <c r="C893" s="59">
        <v>3000</v>
      </c>
      <c r="D893" s="59" t="s">
        <v>9</v>
      </c>
      <c r="E893" s="60">
        <v>381.8</v>
      </c>
      <c r="F893" s="60">
        <v>382.6</v>
      </c>
      <c r="G893" s="60">
        <v>383.4</v>
      </c>
      <c r="H893" s="42">
        <f t="shared" ref="H893:H899" si="62">(F893-E893)*C893</f>
        <v>2400.0000000000341</v>
      </c>
      <c r="I893" s="42">
        <f>(G893-F893)*C893</f>
        <v>2399.9999999998636</v>
      </c>
      <c r="J893" s="42" t="e">
        <f>(H893+I893+#REF!)</f>
        <v>#REF!</v>
      </c>
    </row>
    <row r="894" spans="1:10" ht="14.25" customHeight="1">
      <c r="A894" s="58">
        <v>42656</v>
      </c>
      <c r="B894" s="59" t="s">
        <v>73</v>
      </c>
      <c r="C894" s="59">
        <v>3000</v>
      </c>
      <c r="D894" s="59" t="s">
        <v>12</v>
      </c>
      <c r="E894" s="60">
        <v>282.89999999999998</v>
      </c>
      <c r="F894" s="60">
        <v>282.10000000000002</v>
      </c>
      <c r="G894" s="60">
        <v>281.3</v>
      </c>
      <c r="H894" s="42">
        <f>-(F894-E894)*C894</f>
        <v>2399.9999999998636</v>
      </c>
      <c r="I894" s="42">
        <f>-(G894-F894)*C894</f>
        <v>2400.0000000000341</v>
      </c>
      <c r="J894" s="42" t="e">
        <f>(H894+I894+#REF!)</f>
        <v>#REF!</v>
      </c>
    </row>
    <row r="895" spans="1:10" ht="14.25" customHeight="1">
      <c r="A895" s="58">
        <v>42656</v>
      </c>
      <c r="B895" s="59" t="s">
        <v>19</v>
      </c>
      <c r="C895" s="59">
        <v>2000</v>
      </c>
      <c r="D895" s="59" t="s">
        <v>12</v>
      </c>
      <c r="E895" s="60">
        <v>534.4</v>
      </c>
      <c r="F895" s="60">
        <v>533.4</v>
      </c>
      <c r="G895" s="60">
        <v>533.4</v>
      </c>
      <c r="H895" s="42">
        <f>-(F895-E895)*C895</f>
        <v>2000</v>
      </c>
      <c r="I895" s="42">
        <v>2000</v>
      </c>
      <c r="J895" s="42" t="e">
        <f>(H895+I895+#REF!)</f>
        <v>#REF!</v>
      </c>
    </row>
    <row r="896" spans="1:10" ht="14.25" customHeight="1">
      <c r="A896" s="58">
        <v>42656</v>
      </c>
      <c r="B896" s="59" t="s">
        <v>217</v>
      </c>
      <c r="C896" s="59">
        <v>1400</v>
      </c>
      <c r="D896" s="59" t="s">
        <v>9</v>
      </c>
      <c r="E896" s="60">
        <v>651.29999999999995</v>
      </c>
      <c r="F896" s="60">
        <v>652.9</v>
      </c>
      <c r="G896" s="60">
        <v>654.5</v>
      </c>
      <c r="H896" s="42">
        <f t="shared" si="62"/>
        <v>2240.0000000000318</v>
      </c>
      <c r="I896" s="42">
        <f>(G896-F896)*C896</f>
        <v>2240.0000000000318</v>
      </c>
      <c r="J896" s="42" t="e">
        <f>(H896+I896+#REF!)</f>
        <v>#REF!</v>
      </c>
    </row>
    <row r="897" spans="1:10" ht="14.25" customHeight="1">
      <c r="A897" s="58">
        <v>42656</v>
      </c>
      <c r="B897" s="59" t="s">
        <v>247</v>
      </c>
      <c r="C897" s="59">
        <v>9000</v>
      </c>
      <c r="D897" s="59" t="s">
        <v>12</v>
      </c>
      <c r="E897" s="60">
        <v>92.5</v>
      </c>
      <c r="F897" s="60">
        <v>92.2</v>
      </c>
      <c r="G897" s="60">
        <v>91.9</v>
      </c>
      <c r="H897" s="42">
        <f>-(F897-E897)*C897</f>
        <v>2699.9999999999745</v>
      </c>
      <c r="I897" s="42">
        <f>-(G897-F897)*C897</f>
        <v>2699.9999999999745</v>
      </c>
      <c r="J897" s="42" t="e">
        <f>(H897+I897+#REF!)</f>
        <v>#REF!</v>
      </c>
    </row>
    <row r="898" spans="1:10" ht="14.25" customHeight="1">
      <c r="A898" s="58">
        <v>42656</v>
      </c>
      <c r="B898" s="59" t="s">
        <v>73</v>
      </c>
      <c r="C898" s="59">
        <v>3000</v>
      </c>
      <c r="D898" s="59" t="s">
        <v>12</v>
      </c>
      <c r="E898" s="60">
        <v>280.10000000000002</v>
      </c>
      <c r="F898" s="60">
        <v>279.3</v>
      </c>
      <c r="G898" s="60">
        <v>278.5</v>
      </c>
      <c r="H898" s="42">
        <f>-(F898-E898)*C898</f>
        <v>2400.0000000000341</v>
      </c>
      <c r="I898" s="42">
        <f>-(G898-F898)*C898</f>
        <v>2400.0000000000341</v>
      </c>
      <c r="J898" s="42" t="e">
        <f>(H898+I898+#REF!)</f>
        <v>#REF!</v>
      </c>
    </row>
    <row r="899" spans="1:10" ht="14.25" customHeight="1">
      <c r="A899" s="58">
        <v>42656</v>
      </c>
      <c r="B899" s="59" t="s">
        <v>213</v>
      </c>
      <c r="C899" s="59">
        <v>6000</v>
      </c>
      <c r="D899" s="59" t="s">
        <v>9</v>
      </c>
      <c r="E899" s="60">
        <v>134.9</v>
      </c>
      <c r="F899" s="60">
        <v>135.15</v>
      </c>
      <c r="G899" s="60">
        <v>0</v>
      </c>
      <c r="H899" s="42">
        <f t="shared" si="62"/>
        <v>1500</v>
      </c>
      <c r="I899" s="42">
        <v>0</v>
      </c>
      <c r="J899" s="42" t="e">
        <f>(H899+I899+#REF!)</f>
        <v>#REF!</v>
      </c>
    </row>
    <row r="900" spans="1:10" ht="14.25" customHeight="1">
      <c r="A900" s="58">
        <v>42653</v>
      </c>
      <c r="B900" s="59" t="s">
        <v>217</v>
      </c>
      <c r="C900" s="59">
        <v>1400</v>
      </c>
      <c r="D900" s="59" t="s">
        <v>9</v>
      </c>
      <c r="E900" s="60">
        <v>638</v>
      </c>
      <c r="F900" s="60">
        <v>639.6</v>
      </c>
      <c r="G900" s="60">
        <v>641.20000000000005</v>
      </c>
      <c r="H900" s="42">
        <f>(F900-E900)*C900</f>
        <v>2240.0000000000318</v>
      </c>
      <c r="I900" s="42">
        <f>(G900-F900)*C900</f>
        <v>2240.0000000000318</v>
      </c>
      <c r="J900" s="42" t="e">
        <f>(H900+I900+#REF!)</f>
        <v>#REF!</v>
      </c>
    </row>
    <row r="901" spans="1:10" ht="14.25" customHeight="1">
      <c r="A901" s="58">
        <v>42653</v>
      </c>
      <c r="B901" s="59" t="s">
        <v>119</v>
      </c>
      <c r="C901" s="59">
        <v>6000</v>
      </c>
      <c r="D901" s="59" t="s">
        <v>9</v>
      </c>
      <c r="E901" s="60">
        <v>199.8</v>
      </c>
      <c r="F901" s="60">
        <v>200.2</v>
      </c>
      <c r="G901" s="60">
        <v>200.6</v>
      </c>
      <c r="H901" s="42">
        <f>(F901-E901)*C901</f>
        <v>2399.9999999998636</v>
      </c>
      <c r="I901" s="42">
        <f>(G901-F901)*C901</f>
        <v>2400.0000000000341</v>
      </c>
      <c r="J901" s="42" t="e">
        <f>(H901+I901+#REF!)</f>
        <v>#REF!</v>
      </c>
    </row>
    <row r="902" spans="1:10" ht="14.25" customHeight="1">
      <c r="A902" s="58">
        <v>42653</v>
      </c>
      <c r="B902" s="59" t="s">
        <v>19</v>
      </c>
      <c r="C902" s="59">
        <v>2000</v>
      </c>
      <c r="D902" s="59" t="s">
        <v>12</v>
      </c>
      <c r="E902" s="60">
        <v>554.70000000000005</v>
      </c>
      <c r="F902" s="60">
        <v>553.70000000000005</v>
      </c>
      <c r="G902" s="60">
        <v>0</v>
      </c>
      <c r="H902" s="42">
        <f>-(F902-E902)*C902</f>
        <v>2000</v>
      </c>
      <c r="I902" s="42">
        <v>0</v>
      </c>
      <c r="J902" s="42" t="e">
        <f>(H902+I902+#REF!)</f>
        <v>#REF!</v>
      </c>
    </row>
    <row r="903" spans="1:10" ht="14.25" customHeight="1">
      <c r="A903" s="58">
        <v>42653</v>
      </c>
      <c r="B903" s="59" t="s">
        <v>178</v>
      </c>
      <c r="C903" s="59">
        <v>1500</v>
      </c>
      <c r="D903" s="59" t="s">
        <v>9</v>
      </c>
      <c r="E903" s="60">
        <v>503.8</v>
      </c>
      <c r="F903" s="60">
        <v>504.6</v>
      </c>
      <c r="G903" s="60">
        <v>0</v>
      </c>
      <c r="H903" s="42">
        <f>(F903-E903)*C903</f>
        <v>1200.0000000000171</v>
      </c>
      <c r="I903" s="42">
        <v>0</v>
      </c>
      <c r="J903" s="42" t="e">
        <f>(H903+I903+#REF!)</f>
        <v>#REF!</v>
      </c>
    </row>
    <row r="904" spans="1:10" ht="14.25" customHeight="1">
      <c r="A904" s="58">
        <v>42650</v>
      </c>
      <c r="B904" s="59" t="s">
        <v>19</v>
      </c>
      <c r="C904" s="59">
        <v>2000</v>
      </c>
      <c r="D904" s="59" t="s">
        <v>9</v>
      </c>
      <c r="E904" s="60">
        <v>547.4</v>
      </c>
      <c r="F904" s="60">
        <v>548.4</v>
      </c>
      <c r="G904" s="60">
        <v>549.4</v>
      </c>
      <c r="H904" s="42">
        <f t="shared" ref="H904:H921" si="63">(F904-E904)*C904</f>
        <v>2000</v>
      </c>
      <c r="I904" s="42">
        <f>(G904-F904)*C904</f>
        <v>2000</v>
      </c>
      <c r="J904" s="42" t="e">
        <f>(H904+I904+#REF!)</f>
        <v>#REF!</v>
      </c>
    </row>
    <row r="905" spans="1:10" ht="14.25" customHeight="1">
      <c r="A905" s="58">
        <v>42650</v>
      </c>
      <c r="B905" s="59" t="s">
        <v>19</v>
      </c>
      <c r="C905" s="59">
        <v>2000</v>
      </c>
      <c r="D905" s="59" t="s">
        <v>9</v>
      </c>
      <c r="E905" s="60">
        <v>534.29999999999995</v>
      </c>
      <c r="F905" s="60">
        <v>535.29999999999995</v>
      </c>
      <c r="G905" s="60">
        <v>536.29999999999995</v>
      </c>
      <c r="H905" s="42">
        <f t="shared" si="63"/>
        <v>2000</v>
      </c>
      <c r="I905" s="42">
        <f>(G905-F905)*C905</f>
        <v>2000</v>
      </c>
      <c r="J905" s="42" t="e">
        <f>(H905+I905+#REF!)</f>
        <v>#REF!</v>
      </c>
    </row>
    <row r="906" spans="1:10" ht="14.25" customHeight="1">
      <c r="A906" s="58">
        <v>42650</v>
      </c>
      <c r="B906" s="59" t="s">
        <v>262</v>
      </c>
      <c r="C906" s="59">
        <v>1500</v>
      </c>
      <c r="D906" s="59" t="s">
        <v>9</v>
      </c>
      <c r="E906" s="60">
        <v>420</v>
      </c>
      <c r="F906" s="60">
        <v>421.6</v>
      </c>
      <c r="G906" s="60">
        <v>0</v>
      </c>
      <c r="H906" s="42">
        <f t="shared" si="63"/>
        <v>2400.0000000000341</v>
      </c>
      <c r="I906" s="42">
        <v>0</v>
      </c>
      <c r="J906" s="42" t="e">
        <f>(H906+I906+#REF!)</f>
        <v>#REF!</v>
      </c>
    </row>
    <row r="907" spans="1:10" ht="14.25" customHeight="1">
      <c r="A907" s="58">
        <v>42650</v>
      </c>
      <c r="B907" s="59" t="s">
        <v>95</v>
      </c>
      <c r="C907" s="59">
        <v>3500</v>
      </c>
      <c r="D907" s="59" t="s">
        <v>9</v>
      </c>
      <c r="E907" s="60">
        <v>270.7</v>
      </c>
      <c r="F907" s="60">
        <v>271.39999999999998</v>
      </c>
      <c r="G907" s="60">
        <v>0</v>
      </c>
      <c r="H907" s="42">
        <f t="shared" si="63"/>
        <v>2449.99999999996</v>
      </c>
      <c r="I907" s="42">
        <v>0</v>
      </c>
      <c r="J907" s="42" t="e">
        <f>(H907+I907+#REF!)</f>
        <v>#REF!</v>
      </c>
    </row>
    <row r="908" spans="1:10" ht="14.25" customHeight="1">
      <c r="A908" s="58">
        <v>42650</v>
      </c>
      <c r="B908" s="59" t="s">
        <v>119</v>
      </c>
      <c r="C908" s="59">
        <v>6000</v>
      </c>
      <c r="D908" s="59" t="s">
        <v>12</v>
      </c>
      <c r="E908" s="60">
        <v>193.8</v>
      </c>
      <c r="F908" s="60">
        <v>193.8</v>
      </c>
      <c r="G908" s="60">
        <v>0</v>
      </c>
      <c r="H908" s="42">
        <f t="shared" si="63"/>
        <v>0</v>
      </c>
      <c r="I908" s="42">
        <v>0</v>
      </c>
      <c r="J908" s="42" t="e">
        <f>(H908+I908+#REF!)</f>
        <v>#REF!</v>
      </c>
    </row>
    <row r="909" spans="1:10" ht="14.25" customHeight="1">
      <c r="A909" s="58">
        <v>42650</v>
      </c>
      <c r="B909" s="59" t="s">
        <v>240</v>
      </c>
      <c r="C909" s="59">
        <v>250</v>
      </c>
      <c r="D909" s="59" t="s">
        <v>9</v>
      </c>
      <c r="E909" s="60">
        <v>2546</v>
      </c>
      <c r="F909" s="60">
        <v>2522</v>
      </c>
      <c r="G909" s="60">
        <v>0</v>
      </c>
      <c r="H909" s="42">
        <f t="shared" si="63"/>
        <v>-6000</v>
      </c>
      <c r="I909" s="42">
        <v>0</v>
      </c>
      <c r="J909" s="47" t="e">
        <f>(H909+I909+#REF!)</f>
        <v>#REF!</v>
      </c>
    </row>
    <row r="910" spans="1:10" ht="14.25" customHeight="1">
      <c r="A910" s="44">
        <v>42649</v>
      </c>
      <c r="B910" s="57" t="s">
        <v>119</v>
      </c>
      <c r="C910" s="57">
        <v>6000</v>
      </c>
      <c r="D910" s="57" t="s">
        <v>9</v>
      </c>
      <c r="E910" s="54">
        <v>200.3</v>
      </c>
      <c r="F910" s="54">
        <v>200.7</v>
      </c>
      <c r="G910" s="54">
        <v>201.1</v>
      </c>
      <c r="H910" s="42">
        <f t="shared" si="63"/>
        <v>2399.9999999998636</v>
      </c>
      <c r="I910" s="42">
        <f>(G910-F910)*C910</f>
        <v>2400.0000000000341</v>
      </c>
      <c r="J910" s="42" t="e">
        <f>(H910+I910+#REF!)</f>
        <v>#REF!</v>
      </c>
    </row>
    <row r="911" spans="1:10" ht="14.25" customHeight="1">
      <c r="A911" s="44">
        <v>42649</v>
      </c>
      <c r="B911" s="57" t="s">
        <v>101</v>
      </c>
      <c r="C911" s="57">
        <v>700</v>
      </c>
      <c r="D911" s="57" t="s">
        <v>9</v>
      </c>
      <c r="E911" s="54">
        <v>1405</v>
      </c>
      <c r="F911" s="54">
        <v>1408.5</v>
      </c>
      <c r="G911" s="54">
        <v>1412</v>
      </c>
      <c r="H911" s="42">
        <f t="shared" si="63"/>
        <v>2450</v>
      </c>
      <c r="I911" s="42">
        <f>(G911-F911)*C911</f>
        <v>2450</v>
      </c>
      <c r="J911" s="42" t="e">
        <f>(H911+I911+#REF!)</f>
        <v>#REF!</v>
      </c>
    </row>
    <row r="912" spans="1:10" ht="14.25" customHeight="1">
      <c r="A912" s="44">
        <v>42649</v>
      </c>
      <c r="B912" s="57" t="s">
        <v>19</v>
      </c>
      <c r="C912" s="57">
        <v>2000</v>
      </c>
      <c r="D912" s="57" t="s">
        <v>9</v>
      </c>
      <c r="E912" s="54">
        <v>532</v>
      </c>
      <c r="F912" s="54">
        <v>533</v>
      </c>
      <c r="G912" s="54">
        <v>534</v>
      </c>
      <c r="H912" s="42">
        <f t="shared" si="63"/>
        <v>2000</v>
      </c>
      <c r="I912" s="42">
        <f>(G912-F912)*C912</f>
        <v>2000</v>
      </c>
      <c r="J912" s="42" t="e">
        <f>(H912+I912+#REF!)</f>
        <v>#REF!</v>
      </c>
    </row>
    <row r="913" spans="1:10" ht="14.25" customHeight="1">
      <c r="A913" s="44">
        <v>42649</v>
      </c>
      <c r="B913" s="57" t="s">
        <v>256</v>
      </c>
      <c r="C913" s="57">
        <v>7125</v>
      </c>
      <c r="D913" s="57" t="s">
        <v>9</v>
      </c>
      <c r="E913" s="54">
        <v>84.5</v>
      </c>
      <c r="F913" s="54">
        <v>84.85</v>
      </c>
      <c r="G913" s="54">
        <v>85.2</v>
      </c>
      <c r="H913" s="42">
        <f t="shared" si="63"/>
        <v>2493.7499999999595</v>
      </c>
      <c r="I913" s="42">
        <f>(G913-F913)*C913</f>
        <v>2493.7500000000609</v>
      </c>
      <c r="J913" s="42" t="e">
        <f>(H913+I913+#REF!)</f>
        <v>#REF!</v>
      </c>
    </row>
    <row r="914" spans="1:10" ht="14.25" customHeight="1">
      <c r="A914" s="44">
        <v>42649</v>
      </c>
      <c r="B914" s="57" t="s">
        <v>72</v>
      </c>
      <c r="C914" s="57">
        <v>750</v>
      </c>
      <c r="D914" s="57" t="s">
        <v>9</v>
      </c>
      <c r="E914" s="54">
        <v>1413.6</v>
      </c>
      <c r="F914" s="54">
        <v>1417.1</v>
      </c>
      <c r="G914" s="54">
        <v>1420.6</v>
      </c>
      <c r="H914" s="42">
        <f t="shared" si="63"/>
        <v>2625</v>
      </c>
      <c r="I914" s="42">
        <f>(G914-F914)*C914</f>
        <v>2625</v>
      </c>
      <c r="J914" s="42" t="e">
        <f>(H914+I914+#REF!)</f>
        <v>#REF!</v>
      </c>
    </row>
    <row r="915" spans="1:10" ht="14.25" customHeight="1">
      <c r="A915" s="44">
        <v>42649</v>
      </c>
      <c r="B915" s="57" t="s">
        <v>223</v>
      </c>
      <c r="C915" s="57">
        <v>7000</v>
      </c>
      <c r="D915" s="57" t="s">
        <v>9</v>
      </c>
      <c r="E915" s="54">
        <v>161</v>
      </c>
      <c r="F915" s="54">
        <v>161</v>
      </c>
      <c r="G915" s="54">
        <v>0</v>
      </c>
      <c r="H915" s="42">
        <f t="shared" si="63"/>
        <v>0</v>
      </c>
      <c r="I915" s="42">
        <v>0</v>
      </c>
      <c r="J915" s="42" t="e">
        <f>(H915+I915+#REF!)</f>
        <v>#REF!</v>
      </c>
    </row>
    <row r="916" spans="1:10" ht="14.25" customHeight="1">
      <c r="A916" s="44">
        <v>42648</v>
      </c>
      <c r="B916" s="57" t="s">
        <v>217</v>
      </c>
      <c r="C916" s="57">
        <v>1400</v>
      </c>
      <c r="D916" s="57" t="s">
        <v>9</v>
      </c>
      <c r="E916" s="54">
        <v>625.79999999999995</v>
      </c>
      <c r="F916" s="54">
        <v>627.4</v>
      </c>
      <c r="G916" s="54">
        <v>0</v>
      </c>
      <c r="H916" s="42">
        <f t="shared" si="63"/>
        <v>2240.0000000000318</v>
      </c>
      <c r="I916" s="42">
        <v>0</v>
      </c>
      <c r="J916" s="42" t="e">
        <f>(H916+I916+#REF!)</f>
        <v>#REF!</v>
      </c>
    </row>
    <row r="917" spans="1:10" ht="14.25" customHeight="1">
      <c r="A917" s="44">
        <v>42648</v>
      </c>
      <c r="B917" s="57" t="s">
        <v>19</v>
      </c>
      <c r="C917" s="57">
        <v>2000</v>
      </c>
      <c r="D917" s="57" t="s">
        <v>9</v>
      </c>
      <c r="E917" s="54">
        <v>532.4</v>
      </c>
      <c r="F917" s="54">
        <v>533.4</v>
      </c>
      <c r="G917" s="54">
        <v>0</v>
      </c>
      <c r="H917" s="42">
        <f t="shared" si="63"/>
        <v>2000</v>
      </c>
      <c r="I917" s="42">
        <v>0</v>
      </c>
      <c r="J917" s="42" t="e">
        <f>(H917+I917+#REF!)</f>
        <v>#REF!</v>
      </c>
    </row>
    <row r="918" spans="1:10" ht="14.25" customHeight="1">
      <c r="A918" s="44">
        <v>42648</v>
      </c>
      <c r="B918" s="57" t="s">
        <v>256</v>
      </c>
      <c r="C918" s="57">
        <v>7125</v>
      </c>
      <c r="D918" s="57" t="s">
        <v>9</v>
      </c>
      <c r="E918" s="54">
        <v>82.9</v>
      </c>
      <c r="F918" s="54">
        <v>83.25</v>
      </c>
      <c r="G918" s="54">
        <v>0</v>
      </c>
      <c r="H918" s="42">
        <f t="shared" si="63"/>
        <v>2493.7499999999595</v>
      </c>
      <c r="I918" s="42">
        <v>0</v>
      </c>
      <c r="J918" s="42" t="e">
        <f>(H918+I918+#REF!)</f>
        <v>#REF!</v>
      </c>
    </row>
    <row r="919" spans="1:10" ht="14.25" customHeight="1">
      <c r="A919" s="44">
        <v>42648</v>
      </c>
      <c r="B919" s="57" t="s">
        <v>101</v>
      </c>
      <c r="C919" s="57">
        <v>700</v>
      </c>
      <c r="D919" s="57" t="s">
        <v>9</v>
      </c>
      <c r="E919" s="54">
        <v>1394</v>
      </c>
      <c r="F919" s="54">
        <v>1397.5</v>
      </c>
      <c r="G919" s="54">
        <v>0</v>
      </c>
      <c r="H919" s="42">
        <f t="shared" si="63"/>
        <v>2450</v>
      </c>
      <c r="I919" s="42">
        <v>0</v>
      </c>
      <c r="J919" s="42" t="e">
        <f>(H919+I919+#REF!)</f>
        <v>#REF!</v>
      </c>
    </row>
    <row r="920" spans="1:10" ht="14.25" customHeight="1">
      <c r="A920" s="44">
        <v>42648</v>
      </c>
      <c r="B920" s="57" t="s">
        <v>48</v>
      </c>
      <c r="C920" s="57">
        <v>500</v>
      </c>
      <c r="D920" s="57" t="s">
        <v>9</v>
      </c>
      <c r="E920" s="54">
        <v>1910</v>
      </c>
      <c r="F920" s="54">
        <v>1913</v>
      </c>
      <c r="G920" s="54">
        <v>0</v>
      </c>
      <c r="H920" s="42">
        <f t="shared" si="63"/>
        <v>1500</v>
      </c>
      <c r="I920" s="42">
        <v>0</v>
      </c>
      <c r="J920" s="42" t="e">
        <f>(H920+I920+#REF!)</f>
        <v>#REF!</v>
      </c>
    </row>
    <row r="921" spans="1:10" ht="14.25" customHeight="1">
      <c r="A921" s="44">
        <v>42647</v>
      </c>
      <c r="B921" s="57" t="s">
        <v>101</v>
      </c>
      <c r="C921" s="57">
        <v>700</v>
      </c>
      <c r="D921" s="57" t="s">
        <v>9</v>
      </c>
      <c r="E921" s="54">
        <v>1372</v>
      </c>
      <c r="F921" s="54">
        <v>1375.5</v>
      </c>
      <c r="G921" s="54">
        <v>1379</v>
      </c>
      <c r="H921" s="42">
        <f t="shared" si="63"/>
        <v>2450</v>
      </c>
      <c r="I921" s="42">
        <f>(G921-F921)*C921</f>
        <v>2450</v>
      </c>
      <c r="J921" s="42" t="e">
        <f>(H921+I921+#REF!)</f>
        <v>#REF!</v>
      </c>
    </row>
    <row r="922" spans="1:10" ht="14.25" customHeight="1">
      <c r="A922" s="44">
        <v>42647</v>
      </c>
      <c r="B922" s="57" t="s">
        <v>19</v>
      </c>
      <c r="C922" s="57">
        <v>2000</v>
      </c>
      <c r="D922" s="57" t="s">
        <v>12</v>
      </c>
      <c r="E922" s="54">
        <v>531</v>
      </c>
      <c r="F922" s="54">
        <v>530</v>
      </c>
      <c r="G922" s="54">
        <v>529</v>
      </c>
      <c r="H922" s="42">
        <f>-(F922-E922)*C922</f>
        <v>2000</v>
      </c>
      <c r="I922" s="42">
        <f>-(G922-F922)*C922</f>
        <v>2000</v>
      </c>
      <c r="J922" s="42" t="e">
        <f>(H922+I922+#REF!)</f>
        <v>#REF!</v>
      </c>
    </row>
    <row r="923" spans="1:10" ht="14.25" customHeight="1">
      <c r="A923" s="44">
        <v>42647</v>
      </c>
      <c r="B923" s="57" t="s">
        <v>263</v>
      </c>
      <c r="C923" s="57">
        <v>1100</v>
      </c>
      <c r="D923" s="57" t="s">
        <v>9</v>
      </c>
      <c r="E923" s="54">
        <v>834.5</v>
      </c>
      <c r="F923" s="54">
        <v>836.5</v>
      </c>
      <c r="G923" s="54">
        <v>838.5</v>
      </c>
      <c r="H923" s="42">
        <f t="shared" ref="H923:H934" si="64">(F923-E923)*C923</f>
        <v>2200</v>
      </c>
      <c r="I923" s="42">
        <f>(G923-F923)*C923</f>
        <v>2200</v>
      </c>
      <c r="J923" s="42" t="e">
        <f>(H923+I923+#REF!)</f>
        <v>#REF!</v>
      </c>
    </row>
    <row r="924" spans="1:10" ht="14.25" customHeight="1">
      <c r="A924" s="44">
        <v>42647</v>
      </c>
      <c r="B924" s="57" t="s">
        <v>240</v>
      </c>
      <c r="C924" s="57">
        <v>250</v>
      </c>
      <c r="D924" s="57" t="s">
        <v>9</v>
      </c>
      <c r="E924" s="54">
        <v>2521</v>
      </c>
      <c r="F924" s="54">
        <v>2521</v>
      </c>
      <c r="G924" s="54">
        <v>0</v>
      </c>
      <c r="H924" s="42">
        <f t="shared" si="64"/>
        <v>0</v>
      </c>
      <c r="I924" s="42">
        <v>0</v>
      </c>
      <c r="J924" s="42" t="e">
        <f>(H924+I924+#REF!)</f>
        <v>#REF!</v>
      </c>
    </row>
    <row r="925" spans="1:10" ht="14.25" customHeight="1">
      <c r="A925" s="44">
        <v>42646</v>
      </c>
      <c r="B925" s="57" t="s">
        <v>73</v>
      </c>
      <c r="C925" s="57">
        <v>3000</v>
      </c>
      <c r="D925" s="57" t="s">
        <v>9</v>
      </c>
      <c r="E925" s="54">
        <v>293.8</v>
      </c>
      <c r="F925" s="54">
        <v>294.60000000000002</v>
      </c>
      <c r="G925" s="54">
        <v>295.39999999999998</v>
      </c>
      <c r="H925" s="42">
        <f t="shared" si="64"/>
        <v>2400.0000000000341</v>
      </c>
      <c r="I925" s="42">
        <f>(G925-F925)*C925</f>
        <v>2399.9999999998636</v>
      </c>
      <c r="J925" s="42" t="e">
        <f>(H925+I925+#REF!)</f>
        <v>#REF!</v>
      </c>
    </row>
    <row r="926" spans="1:10" ht="14.25" customHeight="1">
      <c r="A926" s="44">
        <v>42646</v>
      </c>
      <c r="B926" s="57" t="s">
        <v>253</v>
      </c>
      <c r="C926" s="57">
        <v>10000</v>
      </c>
      <c r="D926" s="57" t="s">
        <v>9</v>
      </c>
      <c r="E926" s="54">
        <v>94.5</v>
      </c>
      <c r="F926" s="54">
        <v>94.75</v>
      </c>
      <c r="G926" s="54">
        <v>95</v>
      </c>
      <c r="H926" s="42">
        <f t="shared" si="64"/>
        <v>2500</v>
      </c>
      <c r="I926" s="42">
        <f>(G926-F926)*C926</f>
        <v>2500</v>
      </c>
      <c r="J926" s="42" t="e">
        <f>(H926+I926+#REF!)</f>
        <v>#REF!</v>
      </c>
    </row>
    <row r="927" spans="1:10" ht="14.25" customHeight="1">
      <c r="A927" s="44">
        <v>42646</v>
      </c>
      <c r="B927" s="57" t="s">
        <v>223</v>
      </c>
      <c r="C927" s="57">
        <v>7000</v>
      </c>
      <c r="D927" s="57" t="s">
        <v>9</v>
      </c>
      <c r="E927" s="54">
        <v>147.6</v>
      </c>
      <c r="F927" s="54">
        <v>147.94999999999999</v>
      </c>
      <c r="G927" s="54">
        <v>148.30000000000001</v>
      </c>
      <c r="H927" s="42">
        <f t="shared" si="64"/>
        <v>2449.99999999996</v>
      </c>
      <c r="I927" s="42">
        <f>(G927-F927)*C927</f>
        <v>2450.0000000001592</v>
      </c>
      <c r="J927" s="42" t="e">
        <f>(H927+I927+#REF!)</f>
        <v>#REF!</v>
      </c>
    </row>
    <row r="928" spans="1:10" ht="14.25" customHeight="1">
      <c r="A928" s="44">
        <v>42646</v>
      </c>
      <c r="B928" s="57" t="s">
        <v>101</v>
      </c>
      <c r="C928" s="57">
        <v>700</v>
      </c>
      <c r="D928" s="57" t="s">
        <v>9</v>
      </c>
      <c r="E928" s="54">
        <v>1363.5</v>
      </c>
      <c r="F928" s="54">
        <v>1367</v>
      </c>
      <c r="G928" s="54">
        <v>0</v>
      </c>
      <c r="H928" s="42">
        <f t="shared" si="64"/>
        <v>2450</v>
      </c>
      <c r="I928" s="42">
        <v>0</v>
      </c>
      <c r="J928" s="42" t="e">
        <f>(H928+I928+#REF!)</f>
        <v>#REF!</v>
      </c>
    </row>
    <row r="929" spans="1:10" ht="14.25" customHeight="1">
      <c r="A929" s="44">
        <v>42643</v>
      </c>
      <c r="B929" s="57" t="s">
        <v>253</v>
      </c>
      <c r="C929" s="57">
        <v>10000</v>
      </c>
      <c r="D929" s="57" t="s">
        <v>9</v>
      </c>
      <c r="E929" s="54">
        <v>88.1</v>
      </c>
      <c r="F929" s="54">
        <v>88.35</v>
      </c>
      <c r="G929" s="54">
        <v>88.6</v>
      </c>
      <c r="H929" s="42">
        <f t="shared" si="64"/>
        <v>2500</v>
      </c>
      <c r="I929" s="42">
        <f t="shared" ref="I929:I934" si="65">(G929-F929)*C929</f>
        <v>2500</v>
      </c>
      <c r="J929" s="42" t="e">
        <f>(H929+I929+#REF!)</f>
        <v>#REF!</v>
      </c>
    </row>
    <row r="930" spans="1:10" ht="14.25" customHeight="1">
      <c r="A930" s="44">
        <v>42643</v>
      </c>
      <c r="B930" s="57" t="s">
        <v>101</v>
      </c>
      <c r="C930" s="57">
        <v>700</v>
      </c>
      <c r="D930" s="57" t="s">
        <v>9</v>
      </c>
      <c r="E930" s="54">
        <v>1249.2</v>
      </c>
      <c r="F930" s="54">
        <v>1252.7</v>
      </c>
      <c r="G930" s="54">
        <v>1256.2</v>
      </c>
      <c r="H930" s="42">
        <f t="shared" si="64"/>
        <v>2450</v>
      </c>
      <c r="I930" s="42">
        <f t="shared" si="65"/>
        <v>2450</v>
      </c>
      <c r="J930" s="42" t="e">
        <f>(H930+I930+#REF!)</f>
        <v>#REF!</v>
      </c>
    </row>
    <row r="931" spans="1:10" ht="14.25" customHeight="1">
      <c r="A931" s="44">
        <v>42643</v>
      </c>
      <c r="B931" s="57" t="s">
        <v>101</v>
      </c>
      <c r="C931" s="57">
        <v>700</v>
      </c>
      <c r="D931" s="57" t="s">
        <v>9</v>
      </c>
      <c r="E931" s="54">
        <v>1303.7</v>
      </c>
      <c r="F931" s="54">
        <v>1307.2</v>
      </c>
      <c r="G931" s="54">
        <v>1310.7</v>
      </c>
      <c r="H931" s="42">
        <f t="shared" si="64"/>
        <v>2450</v>
      </c>
      <c r="I931" s="42">
        <f t="shared" si="65"/>
        <v>2450</v>
      </c>
      <c r="J931" s="42" t="e">
        <f>(H931+I931+#REF!)</f>
        <v>#REF!</v>
      </c>
    </row>
    <row r="932" spans="1:10" ht="14.25" customHeight="1">
      <c r="A932" s="44">
        <v>42643</v>
      </c>
      <c r="B932" s="57" t="s">
        <v>52</v>
      </c>
      <c r="C932" s="57">
        <v>700</v>
      </c>
      <c r="D932" s="57" t="s">
        <v>9</v>
      </c>
      <c r="E932" s="54">
        <v>895.5</v>
      </c>
      <c r="F932" s="54">
        <v>898.5</v>
      </c>
      <c r="G932" s="54">
        <v>901.5</v>
      </c>
      <c r="H932" s="42">
        <f t="shared" si="64"/>
        <v>2100</v>
      </c>
      <c r="I932" s="42">
        <f t="shared" si="65"/>
        <v>2100</v>
      </c>
      <c r="J932" s="42" t="e">
        <f>(H932+I932+#REF!)</f>
        <v>#REF!</v>
      </c>
    </row>
    <row r="933" spans="1:10" ht="14.25" customHeight="1">
      <c r="A933" s="44">
        <v>42643</v>
      </c>
      <c r="B933" s="57" t="s">
        <v>212</v>
      </c>
      <c r="C933" s="57">
        <v>1000</v>
      </c>
      <c r="D933" s="57" t="s">
        <v>9</v>
      </c>
      <c r="E933" s="54">
        <v>877</v>
      </c>
      <c r="F933" s="54">
        <v>879</v>
      </c>
      <c r="G933" s="54">
        <v>881</v>
      </c>
      <c r="H933" s="42">
        <f t="shared" si="64"/>
        <v>2000</v>
      </c>
      <c r="I933" s="42">
        <f t="shared" si="65"/>
        <v>2000</v>
      </c>
      <c r="J933" s="42" t="e">
        <f>(H933+I933+#REF!)</f>
        <v>#REF!</v>
      </c>
    </row>
    <row r="934" spans="1:10" ht="14.25" customHeight="1">
      <c r="A934" s="44">
        <v>42643</v>
      </c>
      <c r="B934" s="57" t="s">
        <v>253</v>
      </c>
      <c r="C934" s="57">
        <v>10000</v>
      </c>
      <c r="D934" s="57" t="s">
        <v>9</v>
      </c>
      <c r="E934" s="54">
        <v>89</v>
      </c>
      <c r="F934" s="54">
        <v>89.25</v>
      </c>
      <c r="G934" s="54">
        <v>89.5</v>
      </c>
      <c r="H934" s="42">
        <f t="shared" si="64"/>
        <v>2500</v>
      </c>
      <c r="I934" s="42">
        <f t="shared" si="65"/>
        <v>2500</v>
      </c>
      <c r="J934" s="42" t="e">
        <f>(H934+I934+#REF!)</f>
        <v>#REF!</v>
      </c>
    </row>
    <row r="935" spans="1:10" ht="14.25" customHeight="1">
      <c r="A935" s="44">
        <v>42643</v>
      </c>
      <c r="B935" s="57" t="s">
        <v>19</v>
      </c>
      <c r="C935" s="57">
        <v>2000</v>
      </c>
      <c r="D935" s="57" t="s">
        <v>12</v>
      </c>
      <c r="E935" s="54">
        <v>491.8</v>
      </c>
      <c r="F935" s="54">
        <v>490.8</v>
      </c>
      <c r="G935" s="54">
        <v>489.8</v>
      </c>
      <c r="H935" s="42">
        <f>-(F935-E935)*C935</f>
        <v>2000</v>
      </c>
      <c r="I935" s="42">
        <f>-(G935-F935)*C935</f>
        <v>2000</v>
      </c>
      <c r="J935" s="42" t="e">
        <f>(H935+I935+#REF!)</f>
        <v>#REF!</v>
      </c>
    </row>
    <row r="936" spans="1:10" ht="14.25" customHeight="1">
      <c r="A936" s="44">
        <v>42643</v>
      </c>
      <c r="B936" s="57" t="s">
        <v>55</v>
      </c>
      <c r="C936" s="57">
        <v>7000</v>
      </c>
      <c r="D936" s="57" t="s">
        <v>9</v>
      </c>
      <c r="E936" s="54">
        <v>141</v>
      </c>
      <c r="F936" s="54">
        <v>141.35</v>
      </c>
      <c r="G936" s="54">
        <v>0</v>
      </c>
      <c r="H936" s="42">
        <f>(F936-E936)*C936</f>
        <v>2449.99999999996</v>
      </c>
      <c r="I936" s="42">
        <v>0</v>
      </c>
      <c r="J936" s="42" t="e">
        <f>(H936+I936+#REF!)</f>
        <v>#REF!</v>
      </c>
    </row>
    <row r="937" spans="1:10" ht="14.25" customHeight="1">
      <c r="A937" s="44">
        <v>42643</v>
      </c>
      <c r="B937" s="57" t="s">
        <v>20</v>
      </c>
      <c r="C937" s="57">
        <v>7000</v>
      </c>
      <c r="D937" s="57" t="s">
        <v>9</v>
      </c>
      <c r="E937" s="54">
        <v>93</v>
      </c>
      <c r="F937" s="54">
        <v>93.35</v>
      </c>
      <c r="G937" s="54">
        <v>0</v>
      </c>
      <c r="H937" s="42">
        <f>(F937-E937)*C937</f>
        <v>2449.99999999996</v>
      </c>
      <c r="I937" s="42">
        <v>0</v>
      </c>
      <c r="J937" s="42" t="e">
        <f>(H937+I937+#REF!)</f>
        <v>#REF!</v>
      </c>
    </row>
    <row r="938" spans="1:10" ht="14.25" customHeight="1">
      <c r="A938" s="44">
        <v>42643</v>
      </c>
      <c r="B938" s="57" t="s">
        <v>256</v>
      </c>
      <c r="C938" s="57">
        <v>7125</v>
      </c>
      <c r="D938" s="57" t="s">
        <v>9</v>
      </c>
      <c r="E938" s="54">
        <v>78.5</v>
      </c>
      <c r="F938" s="54">
        <v>78.849999999999994</v>
      </c>
      <c r="G938" s="54">
        <v>0</v>
      </c>
      <c r="H938" s="42">
        <f>(F938-E938)*C938</f>
        <v>2493.7499999999595</v>
      </c>
      <c r="I938" s="42">
        <v>0</v>
      </c>
      <c r="J938" s="42" t="e">
        <f>(H938+I938+#REF!)</f>
        <v>#REF!</v>
      </c>
    </row>
    <row r="939" spans="1:10" ht="14.25" customHeight="1">
      <c r="A939" s="44">
        <v>42643</v>
      </c>
      <c r="B939" s="57" t="s">
        <v>264</v>
      </c>
      <c r="C939" s="57">
        <v>1000</v>
      </c>
      <c r="D939" s="57" t="s">
        <v>12</v>
      </c>
      <c r="E939" s="54">
        <v>569</v>
      </c>
      <c r="F939" s="54">
        <v>566.5</v>
      </c>
      <c r="G939" s="54">
        <v>0</v>
      </c>
      <c r="H939" s="42">
        <f>-(F939-E939)*C939</f>
        <v>2500</v>
      </c>
      <c r="I939" s="42">
        <v>0</v>
      </c>
      <c r="J939" s="42" t="e">
        <f>(H939+I939+#REF!)</f>
        <v>#REF!</v>
      </c>
    </row>
    <row r="940" spans="1:10" ht="14.25" customHeight="1">
      <c r="A940" s="44">
        <v>42643</v>
      </c>
      <c r="B940" s="57" t="s">
        <v>253</v>
      </c>
      <c r="C940" s="57">
        <v>10000</v>
      </c>
      <c r="D940" s="57" t="s">
        <v>9</v>
      </c>
      <c r="E940" s="54">
        <v>89.1</v>
      </c>
      <c r="F940" s="54">
        <v>89.1</v>
      </c>
      <c r="G940" s="54">
        <v>0</v>
      </c>
      <c r="H940" s="42">
        <f>-(F940-E940)*C940</f>
        <v>0</v>
      </c>
      <c r="I940" s="42">
        <v>0</v>
      </c>
      <c r="J940" s="42" t="e">
        <f>(H940+I940+#REF!)</f>
        <v>#REF!</v>
      </c>
    </row>
    <row r="941" spans="1:10" ht="14.25" customHeight="1">
      <c r="A941" s="44">
        <v>42643</v>
      </c>
      <c r="B941" s="57" t="s">
        <v>55</v>
      </c>
      <c r="C941" s="57">
        <v>7000</v>
      </c>
      <c r="D941" s="57" t="s">
        <v>9</v>
      </c>
      <c r="E941" s="54">
        <v>142.30000000000001</v>
      </c>
      <c r="F941" s="54">
        <v>142.30000000000001</v>
      </c>
      <c r="G941" s="54">
        <v>0</v>
      </c>
      <c r="H941" s="42">
        <v>0</v>
      </c>
      <c r="I941" s="42">
        <v>0</v>
      </c>
      <c r="J941" s="42" t="e">
        <f>(H941+I941+#REF!)</f>
        <v>#REF!</v>
      </c>
    </row>
    <row r="942" spans="1:10" ht="14.25" customHeight="1">
      <c r="A942" s="44">
        <v>42643</v>
      </c>
      <c r="B942" s="57" t="s">
        <v>240</v>
      </c>
      <c r="C942" s="57">
        <v>250</v>
      </c>
      <c r="D942" s="57" t="s">
        <v>12</v>
      </c>
      <c r="E942" s="54">
        <v>2372</v>
      </c>
      <c r="F942" s="54">
        <v>2396</v>
      </c>
      <c r="G942" s="54">
        <v>0</v>
      </c>
      <c r="H942" s="42">
        <f>-(F942-E942)*C942</f>
        <v>-6000</v>
      </c>
      <c r="I942" s="42">
        <v>0</v>
      </c>
      <c r="J942" s="62" t="e">
        <f>(H942+I942+#REF!)</f>
        <v>#REF!</v>
      </c>
    </row>
    <row r="943" spans="1:10" ht="14.25" customHeight="1">
      <c r="A943" s="44">
        <v>42642</v>
      </c>
      <c r="B943" s="57" t="s">
        <v>73</v>
      </c>
      <c r="C943" s="57">
        <v>3000</v>
      </c>
      <c r="D943" s="57" t="s">
        <v>12</v>
      </c>
      <c r="E943" s="54">
        <v>292.8</v>
      </c>
      <c r="F943" s="54">
        <v>292</v>
      </c>
      <c r="G943" s="54">
        <v>291.2</v>
      </c>
      <c r="H943" s="42">
        <f>-(F943-E943)*C943</f>
        <v>2400.0000000000341</v>
      </c>
      <c r="I943" s="42">
        <f>-(G943-F943)*C943</f>
        <v>2400.0000000000341</v>
      </c>
      <c r="J943" s="42" t="e">
        <f>(H943+I943+#REF!)</f>
        <v>#REF!</v>
      </c>
    </row>
    <row r="944" spans="1:10" ht="14.25" customHeight="1">
      <c r="A944" s="44">
        <v>42642</v>
      </c>
      <c r="B944" s="57" t="s">
        <v>86</v>
      </c>
      <c r="C944" s="57">
        <v>600</v>
      </c>
      <c r="D944" s="57" t="s">
        <v>12</v>
      </c>
      <c r="E944" s="54">
        <v>1310</v>
      </c>
      <c r="F944" s="54">
        <v>1306</v>
      </c>
      <c r="G944" s="54">
        <v>1302</v>
      </c>
      <c r="H944" s="42">
        <f>-(F944-E944)*C944</f>
        <v>2400</v>
      </c>
      <c r="I944" s="42">
        <f>-(G944-F944)*C944</f>
        <v>2400</v>
      </c>
      <c r="J944" s="42" t="e">
        <f>(H944+I944+#REF!)</f>
        <v>#REF!</v>
      </c>
    </row>
    <row r="945" spans="1:10" ht="14.25" customHeight="1">
      <c r="A945" s="44">
        <v>42642</v>
      </c>
      <c r="B945" s="57" t="s">
        <v>240</v>
      </c>
      <c r="C945" s="57">
        <v>250</v>
      </c>
      <c r="D945" s="57" t="s">
        <v>9</v>
      </c>
      <c r="E945" s="54">
        <v>2423</v>
      </c>
      <c r="F945" s="54">
        <v>2431</v>
      </c>
      <c r="G945" s="54">
        <v>2439</v>
      </c>
      <c r="H945" s="42">
        <f t="shared" ref="H945:H953" si="66">(F945-E945)*C945</f>
        <v>2000</v>
      </c>
      <c r="I945" s="42">
        <f t="shared" ref="I945:I950" si="67">(G945-F945)*C945</f>
        <v>2000</v>
      </c>
      <c r="J945" s="42" t="e">
        <f>(H945+I945+#REF!)</f>
        <v>#REF!</v>
      </c>
    </row>
    <row r="946" spans="1:10" ht="14.25" customHeight="1">
      <c r="A946" s="44">
        <v>42642</v>
      </c>
      <c r="B946" s="57" t="s">
        <v>101</v>
      </c>
      <c r="C946" s="57">
        <v>700</v>
      </c>
      <c r="D946" s="57" t="s">
        <v>9</v>
      </c>
      <c r="E946" s="54">
        <v>1279</v>
      </c>
      <c r="F946" s="54">
        <v>1282.5</v>
      </c>
      <c r="G946" s="54">
        <v>1286</v>
      </c>
      <c r="H946" s="42">
        <f t="shared" si="66"/>
        <v>2450</v>
      </c>
      <c r="I946" s="42">
        <f t="shared" si="67"/>
        <v>2450</v>
      </c>
      <c r="J946" s="42" t="e">
        <f>(H946+I946+#REF!)</f>
        <v>#REF!</v>
      </c>
    </row>
    <row r="947" spans="1:10" ht="14.25" customHeight="1">
      <c r="A947" s="44">
        <v>42642</v>
      </c>
      <c r="B947" s="57" t="s">
        <v>101</v>
      </c>
      <c r="C947" s="57">
        <v>700</v>
      </c>
      <c r="D947" s="57" t="s">
        <v>9</v>
      </c>
      <c r="E947" s="54">
        <v>1291</v>
      </c>
      <c r="F947" s="54">
        <v>1294.5</v>
      </c>
      <c r="G947" s="54">
        <v>1298</v>
      </c>
      <c r="H947" s="42">
        <f t="shared" si="66"/>
        <v>2450</v>
      </c>
      <c r="I947" s="42">
        <f t="shared" si="67"/>
        <v>2450</v>
      </c>
      <c r="J947" s="42" t="e">
        <f>(H947+I947+#REF!)</f>
        <v>#REF!</v>
      </c>
    </row>
    <row r="948" spans="1:10" ht="14.25" customHeight="1">
      <c r="A948" s="44">
        <v>42642</v>
      </c>
      <c r="B948" s="57" t="s">
        <v>55</v>
      </c>
      <c r="C948" s="57">
        <v>7000</v>
      </c>
      <c r="D948" s="57" t="s">
        <v>9</v>
      </c>
      <c r="E948" s="54">
        <v>149.19999999999999</v>
      </c>
      <c r="F948" s="54">
        <v>149.55000000000001</v>
      </c>
      <c r="G948" s="54">
        <v>149.9</v>
      </c>
      <c r="H948" s="42">
        <f t="shared" si="66"/>
        <v>2450.0000000001592</v>
      </c>
      <c r="I948" s="42">
        <f t="shared" si="67"/>
        <v>2449.99999999996</v>
      </c>
      <c r="J948" s="42" t="e">
        <f>(H948+I948+#REF!)</f>
        <v>#REF!</v>
      </c>
    </row>
    <row r="949" spans="1:10" ht="14.25" customHeight="1">
      <c r="A949" s="44">
        <v>42642</v>
      </c>
      <c r="B949" s="57" t="s">
        <v>253</v>
      </c>
      <c r="C949" s="57">
        <v>10000</v>
      </c>
      <c r="D949" s="57" t="s">
        <v>9</v>
      </c>
      <c r="E949" s="54">
        <v>96.6</v>
      </c>
      <c r="F949" s="54">
        <v>96.85</v>
      </c>
      <c r="G949" s="54">
        <v>97.1</v>
      </c>
      <c r="H949" s="42">
        <f t="shared" si="66"/>
        <v>2500</v>
      </c>
      <c r="I949" s="42">
        <f t="shared" si="67"/>
        <v>2500</v>
      </c>
      <c r="J949" s="42" t="e">
        <f>(H949+I949+#REF!)</f>
        <v>#REF!</v>
      </c>
    </row>
    <row r="950" spans="1:10" ht="14.25" customHeight="1">
      <c r="A950" s="44">
        <v>42642</v>
      </c>
      <c r="B950" s="57" t="s">
        <v>52</v>
      </c>
      <c r="C950" s="57">
        <v>700</v>
      </c>
      <c r="D950" s="57" t="s">
        <v>9</v>
      </c>
      <c r="E950" s="54">
        <v>927</v>
      </c>
      <c r="F950" s="54">
        <v>930</v>
      </c>
      <c r="G950" s="54">
        <v>933</v>
      </c>
      <c r="H950" s="42">
        <f t="shared" si="66"/>
        <v>2100</v>
      </c>
      <c r="I950" s="42">
        <f t="shared" si="67"/>
        <v>2100</v>
      </c>
      <c r="J950" s="42" t="e">
        <f>(H950+I950+#REF!)</f>
        <v>#REF!</v>
      </c>
    </row>
    <row r="951" spans="1:10" ht="14.25" customHeight="1">
      <c r="A951" s="44">
        <v>42642</v>
      </c>
      <c r="B951" s="57" t="s">
        <v>101</v>
      </c>
      <c r="C951" s="57">
        <v>700</v>
      </c>
      <c r="D951" s="57" t="s">
        <v>9</v>
      </c>
      <c r="E951" s="54">
        <v>1302</v>
      </c>
      <c r="F951" s="54">
        <v>1305.5</v>
      </c>
      <c r="G951" s="54">
        <v>0</v>
      </c>
      <c r="H951" s="42">
        <f t="shared" si="66"/>
        <v>2450</v>
      </c>
      <c r="I951" s="42">
        <v>0</v>
      </c>
      <c r="J951" s="42" t="e">
        <f>(H951+I951+#REF!)</f>
        <v>#REF!</v>
      </c>
    </row>
    <row r="952" spans="1:10" ht="14.25" customHeight="1">
      <c r="A952" s="44">
        <v>42642</v>
      </c>
      <c r="B952" s="57" t="s">
        <v>265</v>
      </c>
      <c r="C952" s="57">
        <v>6000</v>
      </c>
      <c r="D952" s="57" t="s">
        <v>9</v>
      </c>
      <c r="E952" s="54">
        <v>136.6</v>
      </c>
      <c r="F952" s="54">
        <v>137</v>
      </c>
      <c r="G952" s="54">
        <v>0</v>
      </c>
      <c r="H952" s="42">
        <f t="shared" si="66"/>
        <v>2400.0000000000341</v>
      </c>
      <c r="I952" s="42">
        <v>0</v>
      </c>
      <c r="J952" s="42" t="e">
        <f>(H952+I952+#REF!)</f>
        <v>#REF!</v>
      </c>
    </row>
    <row r="953" spans="1:10" ht="14.25" customHeight="1">
      <c r="A953" s="44">
        <v>42642</v>
      </c>
      <c r="B953" s="57" t="s">
        <v>259</v>
      </c>
      <c r="C953" s="57">
        <v>13200</v>
      </c>
      <c r="D953" s="57" t="s">
        <v>9</v>
      </c>
      <c r="E953" s="54">
        <v>69.900000000000006</v>
      </c>
      <c r="F953" s="54">
        <v>70.150000000000006</v>
      </c>
      <c r="G953" s="54">
        <v>0</v>
      </c>
      <c r="H953" s="42">
        <f t="shared" si="66"/>
        <v>3300</v>
      </c>
      <c r="I953" s="42">
        <v>0</v>
      </c>
      <c r="J953" s="42" t="e">
        <f>(H953+I953+#REF!)</f>
        <v>#REF!</v>
      </c>
    </row>
    <row r="954" spans="1:10" ht="14.25" customHeight="1">
      <c r="A954" s="44">
        <v>42642</v>
      </c>
      <c r="B954" s="57" t="s">
        <v>73</v>
      </c>
      <c r="C954" s="57">
        <v>3000</v>
      </c>
      <c r="D954" s="57" t="s">
        <v>12</v>
      </c>
      <c r="E954" s="54">
        <v>269.5</v>
      </c>
      <c r="F954" s="54">
        <v>268.7</v>
      </c>
      <c r="G954" s="54">
        <v>0</v>
      </c>
      <c r="H954" s="42">
        <f>-(F954-E954)*C954</f>
        <v>2400.0000000000341</v>
      </c>
      <c r="I954" s="42">
        <v>0</v>
      </c>
      <c r="J954" s="42" t="e">
        <f>(H954+I954+#REF!)</f>
        <v>#REF!</v>
      </c>
    </row>
    <row r="955" spans="1:10" ht="14.25" customHeight="1">
      <c r="A955" s="44">
        <v>42642</v>
      </c>
      <c r="B955" s="57" t="s">
        <v>210</v>
      </c>
      <c r="C955" s="57">
        <v>2500</v>
      </c>
      <c r="D955" s="57" t="s">
        <v>12</v>
      </c>
      <c r="E955" s="54">
        <v>235.8</v>
      </c>
      <c r="F955" s="54">
        <v>235</v>
      </c>
      <c r="G955" s="54">
        <v>0</v>
      </c>
      <c r="H955" s="42">
        <f>-(F955-E955)*C955</f>
        <v>2000.0000000000284</v>
      </c>
      <c r="I955" s="42">
        <v>0</v>
      </c>
      <c r="J955" s="42" t="e">
        <f>(H955+I955+#REF!)</f>
        <v>#REF!</v>
      </c>
    </row>
    <row r="956" spans="1:10" ht="14.25" customHeight="1">
      <c r="A956" s="44">
        <v>42642</v>
      </c>
      <c r="B956" s="57" t="s">
        <v>122</v>
      </c>
      <c r="C956" s="57">
        <v>7000</v>
      </c>
      <c r="D956" s="57" t="s">
        <v>12</v>
      </c>
      <c r="E956" s="54">
        <v>155.30000000000001</v>
      </c>
      <c r="F956" s="54">
        <v>155.30000000000001</v>
      </c>
      <c r="G956" s="54">
        <v>0</v>
      </c>
      <c r="H956" s="42">
        <f>(F956-E956)*C956</f>
        <v>0</v>
      </c>
      <c r="I956" s="42">
        <v>0</v>
      </c>
      <c r="J956" s="42" t="e">
        <f>(H956+I956+#REF!)</f>
        <v>#REF!</v>
      </c>
    </row>
    <row r="957" spans="1:10" ht="14.25" customHeight="1">
      <c r="A957" s="44">
        <v>42641</v>
      </c>
      <c r="B957" s="57" t="s">
        <v>254</v>
      </c>
      <c r="C957" s="57">
        <v>11000</v>
      </c>
      <c r="D957" s="57" t="s">
        <v>9</v>
      </c>
      <c r="E957" s="54">
        <v>74.5</v>
      </c>
      <c r="F957" s="54">
        <v>74.75</v>
      </c>
      <c r="G957" s="54">
        <v>75</v>
      </c>
      <c r="H957" s="42">
        <f>(F957-E957)*C957</f>
        <v>2750</v>
      </c>
      <c r="I957" s="42">
        <f>(G957-F957)*C957</f>
        <v>2750</v>
      </c>
      <c r="J957" s="42" t="e">
        <f>(H957+I957+#REF!)</f>
        <v>#REF!</v>
      </c>
    </row>
    <row r="958" spans="1:10" ht="14.25" customHeight="1">
      <c r="A958" s="44">
        <v>42641</v>
      </c>
      <c r="B958" s="57" t="s">
        <v>119</v>
      </c>
      <c r="C958" s="57">
        <v>6000</v>
      </c>
      <c r="D958" s="57" t="s">
        <v>9</v>
      </c>
      <c r="E958" s="54">
        <v>167.5</v>
      </c>
      <c r="F958" s="54">
        <v>167.9</v>
      </c>
      <c r="G958" s="54">
        <v>168.3</v>
      </c>
      <c r="H958" s="42">
        <f>(F958-E958)*C958</f>
        <v>2400.0000000000341</v>
      </c>
      <c r="I958" s="42">
        <f>(G958-F958)*C958</f>
        <v>2400.0000000000341</v>
      </c>
      <c r="J958" s="42" t="e">
        <f>(H958+I958+#REF!)</f>
        <v>#REF!</v>
      </c>
    </row>
    <row r="959" spans="1:10" ht="14.25" customHeight="1">
      <c r="A959" s="44">
        <v>42641</v>
      </c>
      <c r="B959" s="57" t="s">
        <v>52</v>
      </c>
      <c r="C959" s="57">
        <v>700</v>
      </c>
      <c r="D959" s="57" t="s">
        <v>12</v>
      </c>
      <c r="E959" s="54">
        <v>901</v>
      </c>
      <c r="F959" s="54">
        <v>898</v>
      </c>
      <c r="G959" s="54">
        <v>0</v>
      </c>
      <c r="H959" s="42">
        <f>-(F959-E959)*C959</f>
        <v>2100</v>
      </c>
      <c r="I959" s="42">
        <v>0</v>
      </c>
      <c r="J959" s="42" t="e">
        <f>(H959+I959+#REF!)</f>
        <v>#REF!</v>
      </c>
    </row>
    <row r="960" spans="1:10" ht="14.25" customHeight="1">
      <c r="A960" s="44">
        <v>42641</v>
      </c>
      <c r="B960" s="57" t="s">
        <v>216</v>
      </c>
      <c r="C960" s="57">
        <v>1250</v>
      </c>
      <c r="D960" s="57" t="s">
        <v>12</v>
      </c>
      <c r="E960" s="54">
        <v>1096</v>
      </c>
      <c r="F960" s="54">
        <v>1094</v>
      </c>
      <c r="G960" s="54">
        <v>0</v>
      </c>
      <c r="H960" s="42">
        <f>-(F960-E960)*C960</f>
        <v>2500</v>
      </c>
      <c r="I960" s="42">
        <v>0</v>
      </c>
      <c r="J960" s="42" t="e">
        <f>(H960+I960+#REF!)</f>
        <v>#REF!</v>
      </c>
    </row>
    <row r="961" spans="1:10" ht="14.25" customHeight="1">
      <c r="A961" s="44">
        <v>42641</v>
      </c>
      <c r="B961" s="57" t="s">
        <v>266</v>
      </c>
      <c r="C961" s="57">
        <v>2000</v>
      </c>
      <c r="D961" s="57" t="s">
        <v>9</v>
      </c>
      <c r="E961" s="54">
        <v>424</v>
      </c>
      <c r="F961" s="54">
        <v>420.7</v>
      </c>
      <c r="G961" s="54">
        <v>0</v>
      </c>
      <c r="H961" s="42">
        <f>(F961-E961)*C961</f>
        <v>-6600.0000000000227</v>
      </c>
      <c r="I961" s="42">
        <v>0</v>
      </c>
      <c r="J961" s="62" t="e">
        <f>(H961+I961+#REF!)</f>
        <v>#REF!</v>
      </c>
    </row>
    <row r="962" spans="1:10" ht="14.25" customHeight="1">
      <c r="A962" s="44">
        <v>42640</v>
      </c>
      <c r="B962" s="57" t="s">
        <v>256</v>
      </c>
      <c r="C962" s="57">
        <v>7125</v>
      </c>
      <c r="D962" s="57" t="s">
        <v>12</v>
      </c>
      <c r="E962" s="54">
        <v>81.8</v>
      </c>
      <c r="F962" s="54">
        <v>81.45</v>
      </c>
      <c r="G962" s="54">
        <v>81.099999999999994</v>
      </c>
      <c r="H962" s="42">
        <f>-(F962-E962)*C962</f>
        <v>2493.7499999999595</v>
      </c>
      <c r="I962" s="42">
        <f>-(G962-F962)*C962</f>
        <v>2493.7500000000609</v>
      </c>
      <c r="J962" s="42" t="e">
        <f>(H962+I962+#REF!)</f>
        <v>#REF!</v>
      </c>
    </row>
    <row r="963" spans="1:10" ht="14.25" customHeight="1">
      <c r="A963" s="44">
        <v>42640</v>
      </c>
      <c r="B963" s="57" t="s">
        <v>102</v>
      </c>
      <c r="C963" s="57">
        <v>1100</v>
      </c>
      <c r="D963" s="57" t="s">
        <v>12</v>
      </c>
      <c r="E963" s="54">
        <v>620</v>
      </c>
      <c r="F963" s="54">
        <v>617.79999999999995</v>
      </c>
      <c r="G963" s="54">
        <v>0</v>
      </c>
      <c r="H963" s="42">
        <f>-(F963-E963)*C963</f>
        <v>2420.00000000005</v>
      </c>
      <c r="I963" s="42">
        <v>0</v>
      </c>
      <c r="J963" s="42" t="e">
        <f>(H963+I963+#REF!)</f>
        <v>#REF!</v>
      </c>
    </row>
    <row r="964" spans="1:10" ht="14.25" customHeight="1">
      <c r="A964" s="44">
        <v>42640</v>
      </c>
      <c r="B964" s="57" t="s">
        <v>216</v>
      </c>
      <c r="C964" s="57">
        <v>1200</v>
      </c>
      <c r="D964" s="57" t="s">
        <v>12</v>
      </c>
      <c r="E964" s="54">
        <v>1100</v>
      </c>
      <c r="F964" s="54">
        <v>1098</v>
      </c>
      <c r="G964" s="54">
        <v>1096</v>
      </c>
      <c r="H964" s="42">
        <f>-(F964-E964)*C964</f>
        <v>2400</v>
      </c>
      <c r="I964" s="42">
        <f>-(G964-F964)*C964</f>
        <v>2400</v>
      </c>
      <c r="J964" s="42" t="e">
        <f>(H964+I964+#REF!)</f>
        <v>#REF!</v>
      </c>
    </row>
    <row r="965" spans="1:10" ht="14.25" customHeight="1">
      <c r="A965" s="44">
        <v>42640</v>
      </c>
      <c r="B965" s="57" t="s">
        <v>20</v>
      </c>
      <c r="C965" s="57">
        <v>7000</v>
      </c>
      <c r="D965" s="57" t="s">
        <v>12</v>
      </c>
      <c r="E965" s="54">
        <v>97.2</v>
      </c>
      <c r="F965" s="54">
        <v>96.95</v>
      </c>
      <c r="G965" s="54">
        <v>0</v>
      </c>
      <c r="H965" s="42">
        <f>-(F965-E965)*C965</f>
        <v>1750</v>
      </c>
      <c r="I965" s="42">
        <v>0</v>
      </c>
      <c r="J965" s="42" t="e">
        <f>(H965+I965+#REF!)</f>
        <v>#REF!</v>
      </c>
    </row>
    <row r="966" spans="1:10" ht="14.25" customHeight="1">
      <c r="A966" s="44">
        <v>42640</v>
      </c>
      <c r="B966" s="57" t="s">
        <v>210</v>
      </c>
      <c r="C966" s="57">
        <v>2500</v>
      </c>
      <c r="D966" s="57" t="s">
        <v>9</v>
      </c>
      <c r="E966" s="54">
        <v>264.8</v>
      </c>
      <c r="F966" s="54">
        <v>265.8</v>
      </c>
      <c r="G966" s="54">
        <v>0</v>
      </c>
      <c r="H966" s="42">
        <f>(F966-E966)*C966</f>
        <v>2500</v>
      </c>
      <c r="I966" s="42">
        <v>0</v>
      </c>
      <c r="J966" s="42" t="e">
        <f>(H966+I966+#REF!)</f>
        <v>#REF!</v>
      </c>
    </row>
    <row r="967" spans="1:10" ht="14.25" customHeight="1">
      <c r="A967" s="44">
        <v>42640</v>
      </c>
      <c r="B967" s="57" t="s">
        <v>47</v>
      </c>
      <c r="C967" s="57">
        <v>400</v>
      </c>
      <c r="D967" s="57" t="s">
        <v>9</v>
      </c>
      <c r="E967" s="54">
        <v>2084</v>
      </c>
      <c r="F967" s="54">
        <v>2090</v>
      </c>
      <c r="G967" s="54">
        <v>0</v>
      </c>
      <c r="H967" s="42">
        <f>(F967-E967)*C967</f>
        <v>2400</v>
      </c>
      <c r="I967" s="42">
        <v>0</v>
      </c>
      <c r="J967" s="42" t="e">
        <f>(H967+I967+#REF!)</f>
        <v>#REF!</v>
      </c>
    </row>
    <row r="968" spans="1:10" ht="14.25" customHeight="1">
      <c r="A968" s="44">
        <v>42640</v>
      </c>
      <c r="B968" s="57" t="s">
        <v>19</v>
      </c>
      <c r="C968" s="57">
        <v>2000</v>
      </c>
      <c r="D968" s="57" t="s">
        <v>9</v>
      </c>
      <c r="E968" s="54">
        <v>509.3</v>
      </c>
      <c r="F968" s="54">
        <v>509.3</v>
      </c>
      <c r="G968" s="54">
        <v>0</v>
      </c>
      <c r="H968" s="42">
        <f>(F968-E968)*C968</f>
        <v>0</v>
      </c>
      <c r="I968" s="42">
        <v>0</v>
      </c>
      <c r="J968" s="42" t="e">
        <f>(H968+I968+#REF!)</f>
        <v>#REF!</v>
      </c>
    </row>
    <row r="969" spans="1:10" ht="14.25" customHeight="1">
      <c r="A969" s="44">
        <v>42640</v>
      </c>
      <c r="B969" s="57" t="s">
        <v>80</v>
      </c>
      <c r="C969" s="57">
        <v>800</v>
      </c>
      <c r="D969" s="57" t="s">
        <v>12</v>
      </c>
      <c r="E969" s="54">
        <v>442.3</v>
      </c>
      <c r="F969" s="54">
        <v>442.3</v>
      </c>
      <c r="G969" s="54">
        <v>0</v>
      </c>
      <c r="H969" s="42">
        <f>(F969-E969)*C969</f>
        <v>0</v>
      </c>
      <c r="I969" s="42">
        <v>0</v>
      </c>
      <c r="J969" s="42" t="e">
        <f>(H969+I969+#REF!)</f>
        <v>#REF!</v>
      </c>
    </row>
    <row r="970" spans="1:10" ht="14.25" customHeight="1">
      <c r="A970" s="44">
        <v>42640</v>
      </c>
      <c r="B970" s="57" t="s">
        <v>213</v>
      </c>
      <c r="C970" s="57">
        <v>3000</v>
      </c>
      <c r="D970" s="57" t="s">
        <v>9</v>
      </c>
      <c r="E970" s="54">
        <v>242</v>
      </c>
      <c r="F970" s="54">
        <v>244.4</v>
      </c>
      <c r="G970" s="54">
        <v>0</v>
      </c>
      <c r="H970" s="42">
        <f>-(F970-E970)*C970</f>
        <v>-7200.0000000000173</v>
      </c>
      <c r="I970" s="42">
        <v>0</v>
      </c>
      <c r="J970" s="62" t="e">
        <f>(H970+I970+#REF!)</f>
        <v>#REF!</v>
      </c>
    </row>
    <row r="971" spans="1:10" ht="14.25" customHeight="1">
      <c r="A971" s="44">
        <v>42639</v>
      </c>
      <c r="B971" s="57" t="s">
        <v>52</v>
      </c>
      <c r="C971" s="57">
        <v>700</v>
      </c>
      <c r="D971" s="57" t="s">
        <v>9</v>
      </c>
      <c r="E971" s="54">
        <v>909</v>
      </c>
      <c r="F971" s="54">
        <v>912.5</v>
      </c>
      <c r="G971" s="54">
        <v>916</v>
      </c>
      <c r="H971" s="42">
        <f t="shared" ref="H971:H974" si="68">(F971-E971)*C971</f>
        <v>2450</v>
      </c>
      <c r="I971" s="42">
        <f>(G971-F971)*C971</f>
        <v>2450</v>
      </c>
      <c r="J971" s="42" t="e">
        <f>(H971+I971+#REF!)</f>
        <v>#REF!</v>
      </c>
    </row>
    <row r="972" spans="1:10" ht="14.25" customHeight="1">
      <c r="A972" s="44">
        <v>42639</v>
      </c>
      <c r="B972" s="57" t="s">
        <v>211</v>
      </c>
      <c r="C972" s="57">
        <v>1000</v>
      </c>
      <c r="D972" s="57" t="s">
        <v>9</v>
      </c>
      <c r="E972" s="54">
        <v>440.5</v>
      </c>
      <c r="F972" s="54">
        <v>442.5</v>
      </c>
      <c r="G972" s="54">
        <v>444.5</v>
      </c>
      <c r="H972" s="42">
        <f t="shared" si="68"/>
        <v>2000</v>
      </c>
      <c r="I972" s="42">
        <f>(G972-F972)*C972</f>
        <v>2000</v>
      </c>
      <c r="J972" s="42" t="e">
        <f>(H972+I972+#REF!)</f>
        <v>#REF!</v>
      </c>
    </row>
    <row r="973" spans="1:10" ht="14.25" customHeight="1">
      <c r="A973" s="44">
        <v>42639</v>
      </c>
      <c r="B973" s="57" t="s">
        <v>19</v>
      </c>
      <c r="C973" s="57">
        <v>2000</v>
      </c>
      <c r="D973" s="57" t="s">
        <v>9</v>
      </c>
      <c r="E973" s="54">
        <v>503.4</v>
      </c>
      <c r="F973" s="54">
        <v>504.5</v>
      </c>
      <c r="G973" s="54">
        <v>505.6</v>
      </c>
      <c r="H973" s="42">
        <f t="shared" si="68"/>
        <v>2200.0000000000455</v>
      </c>
      <c r="I973" s="42">
        <f>(G973-F973)*C973</f>
        <v>2200.0000000000455</v>
      </c>
      <c r="J973" s="42" t="e">
        <f>(H973+I973+#REF!)</f>
        <v>#REF!</v>
      </c>
    </row>
    <row r="974" spans="1:10" ht="14.25" customHeight="1">
      <c r="A974" s="44">
        <v>42639</v>
      </c>
      <c r="B974" s="57" t="s">
        <v>118</v>
      </c>
      <c r="C974" s="57">
        <v>450</v>
      </c>
      <c r="D974" s="57" t="s">
        <v>9</v>
      </c>
      <c r="E974" s="54">
        <v>1269</v>
      </c>
      <c r="F974" s="54">
        <v>1274.5</v>
      </c>
      <c r="G974" s="54">
        <v>0</v>
      </c>
      <c r="H974" s="42">
        <f t="shared" si="68"/>
        <v>2475</v>
      </c>
      <c r="I974" s="42">
        <v>0</v>
      </c>
      <c r="J974" s="42" t="e">
        <f>(H974+I974+#REF!)</f>
        <v>#REF!</v>
      </c>
    </row>
    <row r="975" spans="1:10" ht="14.25" customHeight="1">
      <c r="A975" s="44">
        <v>42636</v>
      </c>
      <c r="B975" s="57" t="s">
        <v>210</v>
      </c>
      <c r="C975" s="57">
        <v>2500</v>
      </c>
      <c r="D975" s="57" t="s">
        <v>9</v>
      </c>
      <c r="E975" s="54">
        <v>262.3</v>
      </c>
      <c r="F975" s="54">
        <v>263.3</v>
      </c>
      <c r="G975" s="54">
        <v>264.3</v>
      </c>
      <c r="H975" s="42">
        <f t="shared" ref="H975:H980" si="69">(F975-E975)*C975</f>
        <v>2500</v>
      </c>
      <c r="I975" s="42">
        <f>(G975-F975)*C975</f>
        <v>2500</v>
      </c>
      <c r="J975" s="42" t="e">
        <f>(H975+I975+#REF!)</f>
        <v>#REF!</v>
      </c>
    </row>
    <row r="976" spans="1:10" ht="14.25" customHeight="1">
      <c r="A976" s="44">
        <v>42636</v>
      </c>
      <c r="B976" s="57" t="s">
        <v>48</v>
      </c>
      <c r="C976" s="57">
        <v>500</v>
      </c>
      <c r="D976" s="57" t="s">
        <v>9</v>
      </c>
      <c r="E976" s="54">
        <v>1774</v>
      </c>
      <c r="F976" s="54">
        <v>1779</v>
      </c>
      <c r="G976" s="54">
        <v>1784</v>
      </c>
      <c r="H976" s="42">
        <f t="shared" si="69"/>
        <v>2500</v>
      </c>
      <c r="I976" s="42">
        <f>(G976-F976)*C976</f>
        <v>2500</v>
      </c>
      <c r="J976" s="42" t="e">
        <f>(H976+I976+#REF!)</f>
        <v>#REF!</v>
      </c>
    </row>
    <row r="977" spans="1:10" ht="14.25" customHeight="1">
      <c r="A977" s="44">
        <v>42636</v>
      </c>
      <c r="B977" s="57" t="s">
        <v>211</v>
      </c>
      <c r="C977" s="57">
        <v>1000</v>
      </c>
      <c r="D977" s="57" t="s">
        <v>9</v>
      </c>
      <c r="E977" s="54">
        <v>440</v>
      </c>
      <c r="F977" s="54">
        <v>441.5</v>
      </c>
      <c r="G977" s="54">
        <v>0</v>
      </c>
      <c r="H977" s="42">
        <f t="shared" si="69"/>
        <v>1500</v>
      </c>
      <c r="I977" s="42">
        <v>0</v>
      </c>
      <c r="J977" s="42" t="e">
        <f>(H977+I977+#REF!)</f>
        <v>#REF!</v>
      </c>
    </row>
    <row r="978" spans="1:10" ht="14.25" customHeight="1">
      <c r="A978" s="44">
        <v>42636</v>
      </c>
      <c r="B978" s="57" t="s">
        <v>48</v>
      </c>
      <c r="C978" s="57">
        <v>500</v>
      </c>
      <c r="D978" s="57" t="s">
        <v>9</v>
      </c>
      <c r="E978" s="54">
        <v>1750</v>
      </c>
      <c r="F978" s="54">
        <v>1755</v>
      </c>
      <c r="G978" s="54">
        <v>1760</v>
      </c>
      <c r="H978" s="42">
        <f t="shared" si="69"/>
        <v>2500</v>
      </c>
      <c r="I978" s="42">
        <f>(G978-F978)*C978</f>
        <v>2500</v>
      </c>
      <c r="J978" s="42" t="e">
        <f>(H978+I978+#REF!)</f>
        <v>#REF!</v>
      </c>
    </row>
    <row r="979" spans="1:10" ht="14.25" customHeight="1">
      <c r="A979" s="44">
        <v>42636</v>
      </c>
      <c r="B979" s="57" t="s">
        <v>212</v>
      </c>
      <c r="C979" s="57">
        <v>1000</v>
      </c>
      <c r="D979" s="57" t="s">
        <v>9</v>
      </c>
      <c r="E979" s="54">
        <v>855</v>
      </c>
      <c r="F979" s="54">
        <v>856.6</v>
      </c>
      <c r="G979" s="54">
        <v>858.2</v>
      </c>
      <c r="H979" s="42">
        <f t="shared" si="69"/>
        <v>1600.0000000000227</v>
      </c>
      <c r="I979" s="42">
        <f>(G979-F979)*C979</f>
        <v>1600.0000000000227</v>
      </c>
      <c r="J979" s="42" t="e">
        <f>(H979+I979+#REF!)</f>
        <v>#REF!</v>
      </c>
    </row>
    <row r="980" spans="1:10" ht="14.25" customHeight="1">
      <c r="A980" s="44">
        <v>42636</v>
      </c>
      <c r="B980" s="57" t="s">
        <v>213</v>
      </c>
      <c r="C980" s="57">
        <v>3000</v>
      </c>
      <c r="D980" s="57" t="s">
        <v>9</v>
      </c>
      <c r="E980" s="54">
        <v>250</v>
      </c>
      <c r="F980" s="54">
        <v>250.8</v>
      </c>
      <c r="G980" s="54">
        <v>251.6</v>
      </c>
      <c r="H980" s="42">
        <f t="shared" si="69"/>
        <v>2400.0000000000341</v>
      </c>
      <c r="I980" s="42">
        <f>(G980-F980)*C980</f>
        <v>2399.9999999999491</v>
      </c>
      <c r="J980" s="42" t="e">
        <f>(H980+I980+#REF!)</f>
        <v>#REF!</v>
      </c>
    </row>
    <row r="981" spans="1:10" ht="14.25" customHeight="1">
      <c r="A981" s="44">
        <v>42636</v>
      </c>
      <c r="B981" s="57" t="s">
        <v>19</v>
      </c>
      <c r="C981" s="57">
        <v>2000</v>
      </c>
      <c r="D981" s="57" t="s">
        <v>12</v>
      </c>
      <c r="E981" s="54">
        <v>501</v>
      </c>
      <c r="F981" s="54">
        <v>500</v>
      </c>
      <c r="G981" s="54">
        <v>0</v>
      </c>
      <c r="H981" s="42">
        <f>-(F981-E981)*C981</f>
        <v>2000</v>
      </c>
      <c r="I981" s="42">
        <v>0</v>
      </c>
      <c r="J981" s="42" t="e">
        <f>(H981+I981+#REF!)</f>
        <v>#REF!</v>
      </c>
    </row>
    <row r="982" spans="1:10" ht="14.25" customHeight="1">
      <c r="A982" s="44">
        <v>42636</v>
      </c>
      <c r="B982" s="57" t="s">
        <v>214</v>
      </c>
      <c r="C982" s="57">
        <v>1400</v>
      </c>
      <c r="D982" s="57" t="s">
        <v>9</v>
      </c>
      <c r="E982" s="54">
        <v>474</v>
      </c>
      <c r="F982" s="54">
        <v>475.25</v>
      </c>
      <c r="G982" s="54">
        <v>0</v>
      </c>
      <c r="H982" s="42">
        <f t="shared" ref="H982:H989" si="70">(F982-E982)*C982</f>
        <v>1750</v>
      </c>
      <c r="I982" s="42">
        <v>0</v>
      </c>
      <c r="J982" s="42" t="e">
        <f>(H982+I982+#REF!)</f>
        <v>#REF!</v>
      </c>
    </row>
    <row r="983" spans="1:10" ht="14.25" customHeight="1">
      <c r="A983" s="44">
        <v>42636</v>
      </c>
      <c r="B983" s="57" t="s">
        <v>19</v>
      </c>
      <c r="C983" s="57">
        <v>2000</v>
      </c>
      <c r="D983" s="57" t="s">
        <v>12</v>
      </c>
      <c r="E983" s="54">
        <v>503</v>
      </c>
      <c r="F983" s="54">
        <v>503</v>
      </c>
      <c r="G983" s="54">
        <v>0</v>
      </c>
      <c r="H983" s="42">
        <f t="shared" si="70"/>
        <v>0</v>
      </c>
      <c r="I983" s="42">
        <v>0</v>
      </c>
      <c r="J983" s="42" t="e">
        <f>(H983+I983+#REF!)</f>
        <v>#REF!</v>
      </c>
    </row>
    <row r="984" spans="1:10" ht="14.25" customHeight="1">
      <c r="A984" s="44">
        <v>42636</v>
      </c>
      <c r="B984" s="57" t="s">
        <v>87</v>
      </c>
      <c r="C984" s="57">
        <v>500</v>
      </c>
      <c r="D984" s="57" t="s">
        <v>9</v>
      </c>
      <c r="E984" s="54">
        <v>935</v>
      </c>
      <c r="F984" s="54">
        <v>920</v>
      </c>
      <c r="G984" s="54">
        <v>0</v>
      </c>
      <c r="H984" s="42">
        <f t="shared" si="70"/>
        <v>-7500</v>
      </c>
      <c r="I984" s="42">
        <v>0</v>
      </c>
      <c r="J984" s="62" t="e">
        <f>(H984+I984+#REF!)</f>
        <v>#REF!</v>
      </c>
    </row>
    <row r="985" spans="1:10" ht="14.25" customHeight="1">
      <c r="A985" s="44">
        <v>42635</v>
      </c>
      <c r="B985" s="57" t="s">
        <v>215</v>
      </c>
      <c r="C985" s="57">
        <v>700</v>
      </c>
      <c r="D985" s="57" t="s">
        <v>9</v>
      </c>
      <c r="E985" s="54">
        <v>840</v>
      </c>
      <c r="F985" s="54">
        <v>843</v>
      </c>
      <c r="G985" s="54">
        <v>846</v>
      </c>
      <c r="H985" s="42">
        <f t="shared" si="70"/>
        <v>2100</v>
      </c>
      <c r="I985" s="42">
        <f>(G985-F985)*C985</f>
        <v>2100</v>
      </c>
      <c r="J985" s="42" t="e">
        <f>(H985+I985+#REF!)</f>
        <v>#REF!</v>
      </c>
    </row>
    <row r="986" spans="1:10" ht="14.25" customHeight="1">
      <c r="A986" s="44">
        <v>42635</v>
      </c>
      <c r="B986" s="57" t="s">
        <v>47</v>
      </c>
      <c r="C986" s="57">
        <v>400</v>
      </c>
      <c r="D986" s="57" t="s">
        <v>9</v>
      </c>
      <c r="E986" s="54">
        <v>2025</v>
      </c>
      <c r="F986" s="54">
        <v>2031</v>
      </c>
      <c r="G986" s="54">
        <v>2037</v>
      </c>
      <c r="H986" s="42">
        <f t="shared" si="70"/>
        <v>2400</v>
      </c>
      <c r="I986" s="42">
        <f>(G986-F986)*C986</f>
        <v>2400</v>
      </c>
      <c r="J986" s="42" t="e">
        <f>(H986+I986+#REF!)</f>
        <v>#REF!</v>
      </c>
    </row>
    <row r="987" spans="1:10" ht="14.25" customHeight="1">
      <c r="A987" s="44">
        <v>42635</v>
      </c>
      <c r="B987" s="57" t="s">
        <v>216</v>
      </c>
      <c r="C987" s="57">
        <v>1250</v>
      </c>
      <c r="D987" s="57" t="s">
        <v>9</v>
      </c>
      <c r="E987" s="54">
        <v>1119.5</v>
      </c>
      <c r="F987" s="54">
        <v>1121.5</v>
      </c>
      <c r="G987" s="54">
        <v>1123.5</v>
      </c>
      <c r="H987" s="42">
        <f t="shared" si="70"/>
        <v>2500</v>
      </c>
      <c r="I987" s="42">
        <f>(G987-F987)*C987</f>
        <v>2500</v>
      </c>
      <c r="J987" s="42" t="e">
        <f>(H987+I987+#REF!)</f>
        <v>#REF!</v>
      </c>
    </row>
    <row r="988" spans="1:10" ht="14.25" customHeight="1">
      <c r="A988" s="44">
        <v>42635</v>
      </c>
      <c r="B988" s="57" t="s">
        <v>81</v>
      </c>
      <c r="C988" s="57">
        <v>2000</v>
      </c>
      <c r="D988" s="57" t="s">
        <v>9</v>
      </c>
      <c r="E988" s="54">
        <v>344.7</v>
      </c>
      <c r="F988" s="54">
        <v>345.7</v>
      </c>
      <c r="G988" s="54">
        <v>346.7</v>
      </c>
      <c r="H988" s="42">
        <f t="shared" si="70"/>
        <v>2000</v>
      </c>
      <c r="I988" s="42">
        <f>(G988-F988)*C988</f>
        <v>2000</v>
      </c>
      <c r="J988" s="42" t="e">
        <f>(H988+I988+#REF!)</f>
        <v>#REF!</v>
      </c>
    </row>
    <row r="989" spans="1:10" ht="14.25" customHeight="1">
      <c r="A989" s="44">
        <v>42635</v>
      </c>
      <c r="B989" s="57" t="s">
        <v>217</v>
      </c>
      <c r="C989" s="57">
        <v>1400</v>
      </c>
      <c r="D989" s="57" t="s">
        <v>9</v>
      </c>
      <c r="E989" s="54">
        <v>542.6</v>
      </c>
      <c r="F989" s="54">
        <v>544.20000000000005</v>
      </c>
      <c r="G989" s="54">
        <v>545.79999999999995</v>
      </c>
      <c r="H989" s="42">
        <f t="shared" si="70"/>
        <v>2240.0000000000318</v>
      </c>
      <c r="I989" s="42">
        <f>(G989-F989)*C989</f>
        <v>2239.9999999998727</v>
      </c>
      <c r="J989" s="42" t="e">
        <f>(H989+I989+#REF!)</f>
        <v>#REF!</v>
      </c>
    </row>
    <row r="990" spans="1:10" ht="14.25" customHeight="1">
      <c r="A990" s="44">
        <v>42635</v>
      </c>
      <c r="B990" s="57" t="s">
        <v>19</v>
      </c>
      <c r="C990" s="57">
        <v>2000</v>
      </c>
      <c r="D990" s="57" t="s">
        <v>12</v>
      </c>
      <c r="E990" s="54">
        <v>496.5</v>
      </c>
      <c r="F990" s="54">
        <v>495.5</v>
      </c>
      <c r="G990" s="54">
        <v>0</v>
      </c>
      <c r="H990" s="42">
        <f>-(F990-E990)*C990</f>
        <v>2000</v>
      </c>
      <c r="I990" s="42">
        <v>0</v>
      </c>
      <c r="J990" s="42" t="e">
        <f>(H990+I990+#REF!)</f>
        <v>#REF!</v>
      </c>
    </row>
    <row r="991" spans="1:10" ht="14.25" customHeight="1">
      <c r="A991" s="44">
        <v>42635</v>
      </c>
      <c r="B991" s="57" t="s">
        <v>212</v>
      </c>
      <c r="C991" s="57">
        <v>1400</v>
      </c>
      <c r="D991" s="57" t="s">
        <v>9</v>
      </c>
      <c r="E991" s="54">
        <v>815.5</v>
      </c>
      <c r="F991" s="54">
        <v>817.1</v>
      </c>
      <c r="G991" s="54">
        <v>0</v>
      </c>
      <c r="H991" s="42">
        <f>(F991-E991)*C991</f>
        <v>2240.0000000000318</v>
      </c>
      <c r="I991" s="42">
        <v>0</v>
      </c>
      <c r="J991" s="42" t="e">
        <f>(H991+I991+#REF!)</f>
        <v>#REF!</v>
      </c>
    </row>
    <row r="992" spans="1:10" ht="14.25" customHeight="1">
      <c r="A992" s="44">
        <v>42635</v>
      </c>
      <c r="B992" s="57" t="s">
        <v>101</v>
      </c>
      <c r="C992" s="57">
        <v>700</v>
      </c>
      <c r="D992" s="57" t="s">
        <v>12</v>
      </c>
      <c r="E992" s="54">
        <v>1163</v>
      </c>
      <c r="F992" s="54">
        <v>1159.5</v>
      </c>
      <c r="G992" s="54">
        <v>0</v>
      </c>
      <c r="H992" s="42">
        <f>-(F992-E992)*C992</f>
        <v>2450</v>
      </c>
      <c r="I992" s="42">
        <v>0</v>
      </c>
      <c r="J992" s="42" t="e">
        <f>(H992+I992+#REF!)</f>
        <v>#REF!</v>
      </c>
    </row>
    <row r="993" spans="1:10" ht="14.25" customHeight="1">
      <c r="A993" s="44">
        <v>42635</v>
      </c>
      <c r="B993" s="57" t="s">
        <v>122</v>
      </c>
      <c r="C993" s="57">
        <v>7000</v>
      </c>
      <c r="D993" s="57" t="s">
        <v>9</v>
      </c>
      <c r="E993" s="54">
        <v>154.69999999999999</v>
      </c>
      <c r="F993" s="54">
        <v>155.05000000000001</v>
      </c>
      <c r="G993" s="54">
        <v>0</v>
      </c>
      <c r="H993" s="42">
        <f t="shared" ref="H993:H1000" si="71">(F993-E993)*C993</f>
        <v>2450.0000000001592</v>
      </c>
      <c r="I993" s="42">
        <v>0</v>
      </c>
      <c r="J993" s="42" t="e">
        <f>(H993+I993+#REF!)</f>
        <v>#REF!</v>
      </c>
    </row>
    <row r="994" spans="1:10" ht="14.25" customHeight="1">
      <c r="A994" s="44">
        <v>42635</v>
      </c>
      <c r="B994" s="57" t="s">
        <v>116</v>
      </c>
      <c r="C994" s="57">
        <v>600</v>
      </c>
      <c r="D994" s="57" t="s">
        <v>9</v>
      </c>
      <c r="E994" s="54">
        <v>1039</v>
      </c>
      <c r="F994" s="54">
        <v>1042</v>
      </c>
      <c r="G994" s="54">
        <v>0</v>
      </c>
      <c r="H994" s="42">
        <f t="shared" si="71"/>
        <v>1800</v>
      </c>
      <c r="I994" s="42">
        <v>0</v>
      </c>
      <c r="J994" s="42" t="e">
        <f>(H994+I994+#REF!)</f>
        <v>#REF!</v>
      </c>
    </row>
    <row r="995" spans="1:10" ht="14.25" customHeight="1">
      <c r="A995" s="44">
        <v>42635</v>
      </c>
      <c r="B995" s="57" t="s">
        <v>86</v>
      </c>
      <c r="C995" s="57">
        <v>600</v>
      </c>
      <c r="D995" s="57" t="s">
        <v>12</v>
      </c>
      <c r="E995" s="54">
        <v>1330</v>
      </c>
      <c r="F995" s="54">
        <v>1330</v>
      </c>
      <c r="G995" s="54">
        <v>0</v>
      </c>
      <c r="H995" s="42">
        <f t="shared" si="71"/>
        <v>0</v>
      </c>
      <c r="I995" s="42">
        <v>0</v>
      </c>
      <c r="J995" s="42" t="e">
        <f>(H995+I995+#REF!)</f>
        <v>#REF!</v>
      </c>
    </row>
    <row r="996" spans="1:10" ht="14.25" customHeight="1">
      <c r="A996" s="44">
        <v>42634</v>
      </c>
      <c r="B996" s="57" t="s">
        <v>19</v>
      </c>
      <c r="C996" s="57">
        <v>2000</v>
      </c>
      <c r="D996" s="57" t="s">
        <v>9</v>
      </c>
      <c r="E996" s="54">
        <v>493</v>
      </c>
      <c r="F996" s="54">
        <v>494</v>
      </c>
      <c r="G996" s="54">
        <v>495</v>
      </c>
      <c r="H996" s="42">
        <f t="shared" si="71"/>
        <v>2000</v>
      </c>
      <c r="I996" s="42">
        <f>(G996-F996)*C996</f>
        <v>2000</v>
      </c>
      <c r="J996" s="42" t="e">
        <f>(H996+I996+#REF!)</f>
        <v>#REF!</v>
      </c>
    </row>
    <row r="997" spans="1:10" ht="14.25" customHeight="1">
      <c r="A997" s="44">
        <v>42634</v>
      </c>
      <c r="B997" s="57" t="s">
        <v>81</v>
      </c>
      <c r="C997" s="57">
        <v>2000</v>
      </c>
      <c r="D997" s="57" t="s">
        <v>9</v>
      </c>
      <c r="E997" s="54">
        <v>339.6</v>
      </c>
      <c r="F997" s="54">
        <v>340.6</v>
      </c>
      <c r="G997" s="54">
        <v>341.5</v>
      </c>
      <c r="H997" s="42">
        <f t="shared" si="71"/>
        <v>2000</v>
      </c>
      <c r="I997" s="42">
        <f>(G997-F997)*C997</f>
        <v>1799.9999999999545</v>
      </c>
      <c r="J997" s="42" t="e">
        <f>(H997+I997+#REF!)</f>
        <v>#REF!</v>
      </c>
    </row>
    <row r="998" spans="1:10" ht="14.25" customHeight="1">
      <c r="A998" s="44">
        <v>42634</v>
      </c>
      <c r="B998" s="57" t="s">
        <v>217</v>
      </c>
      <c r="C998" s="57">
        <v>1400</v>
      </c>
      <c r="D998" s="57" t="s">
        <v>9</v>
      </c>
      <c r="E998" s="54">
        <v>531</v>
      </c>
      <c r="F998" s="54">
        <v>532.6</v>
      </c>
      <c r="G998" s="54">
        <v>0</v>
      </c>
      <c r="H998" s="42">
        <f t="shared" si="71"/>
        <v>2240.0000000000318</v>
      </c>
      <c r="I998" s="42">
        <v>0</v>
      </c>
      <c r="J998" s="42" t="e">
        <f>(H998+I998+#REF!)</f>
        <v>#REF!</v>
      </c>
    </row>
    <row r="999" spans="1:10" ht="14.25" customHeight="1">
      <c r="A999" s="44">
        <v>42634</v>
      </c>
      <c r="B999" s="57" t="s">
        <v>26</v>
      </c>
      <c r="C999" s="57">
        <v>800</v>
      </c>
      <c r="D999" s="57" t="s">
        <v>9</v>
      </c>
      <c r="E999" s="54">
        <v>515.5</v>
      </c>
      <c r="F999" s="54">
        <v>518.5</v>
      </c>
      <c r="G999" s="54">
        <v>0</v>
      </c>
      <c r="H999" s="42">
        <f t="shared" si="71"/>
        <v>2400</v>
      </c>
      <c r="I999" s="42">
        <v>0</v>
      </c>
      <c r="J999" s="42" t="e">
        <f>(H999+I999+#REF!)</f>
        <v>#REF!</v>
      </c>
    </row>
    <row r="1000" spans="1:10" ht="14.25" customHeight="1">
      <c r="A1000" s="44">
        <v>42634</v>
      </c>
      <c r="B1000" s="57" t="s">
        <v>76</v>
      </c>
      <c r="C1000" s="57">
        <v>400</v>
      </c>
      <c r="D1000" s="57" t="s">
        <v>9</v>
      </c>
      <c r="E1000" s="54">
        <v>1315</v>
      </c>
      <c r="F1000" s="54">
        <v>1318</v>
      </c>
      <c r="G1000" s="54">
        <v>0</v>
      </c>
      <c r="H1000" s="42">
        <f t="shared" si="71"/>
        <v>1200</v>
      </c>
      <c r="I1000" s="42">
        <v>0</v>
      </c>
      <c r="J1000" s="42" t="e">
        <f>(H1000+I1000+#REF!)</f>
        <v>#REF!</v>
      </c>
    </row>
    <row r="1001" spans="1:10" ht="14.25" customHeight="1">
      <c r="A1001" s="44">
        <v>42634</v>
      </c>
      <c r="B1001" s="57" t="s">
        <v>212</v>
      </c>
      <c r="C1001" s="57">
        <v>1400</v>
      </c>
      <c r="D1001" s="57" t="s">
        <v>9</v>
      </c>
      <c r="E1001" s="54">
        <v>789</v>
      </c>
      <c r="F1001" s="54">
        <v>789</v>
      </c>
      <c r="G1001" s="54">
        <v>0</v>
      </c>
      <c r="H1001" s="42">
        <v>0</v>
      </c>
      <c r="I1001" s="42">
        <v>0</v>
      </c>
      <c r="J1001" s="42" t="e">
        <f>(H1001+I1001+#REF!)</f>
        <v>#REF!</v>
      </c>
    </row>
    <row r="1002" spans="1:10" ht="14.25" customHeight="1">
      <c r="A1002" s="44">
        <v>42633</v>
      </c>
      <c r="B1002" s="57" t="s">
        <v>19</v>
      </c>
      <c r="C1002" s="57">
        <v>2000</v>
      </c>
      <c r="D1002" s="57" t="s">
        <v>9</v>
      </c>
      <c r="E1002" s="54">
        <v>494.8</v>
      </c>
      <c r="F1002" s="54">
        <v>495.8</v>
      </c>
      <c r="G1002" s="54">
        <v>496.8</v>
      </c>
      <c r="H1002" s="42">
        <f>(F1002-E1002)*C1002</f>
        <v>2000</v>
      </c>
      <c r="I1002" s="42">
        <f>(G1002-F1002)*C1002</f>
        <v>2000</v>
      </c>
      <c r="J1002" s="42" t="e">
        <f>(H1002+I1002+#REF!)</f>
        <v>#REF!</v>
      </c>
    </row>
    <row r="1003" spans="1:10" ht="14.25" customHeight="1">
      <c r="A1003" s="44">
        <v>42633</v>
      </c>
      <c r="B1003" s="57" t="s">
        <v>45</v>
      </c>
      <c r="C1003" s="57">
        <v>500</v>
      </c>
      <c r="D1003" s="57" t="s">
        <v>12</v>
      </c>
      <c r="E1003" s="54">
        <v>935</v>
      </c>
      <c r="F1003" s="54">
        <v>930</v>
      </c>
      <c r="G1003" s="54">
        <v>0</v>
      </c>
      <c r="H1003" s="42">
        <f t="shared" ref="H1003:H1004" si="72">-(F1003-E1003)*C1003</f>
        <v>2500</v>
      </c>
      <c r="I1003" s="42">
        <v>0</v>
      </c>
      <c r="J1003" s="42" t="e">
        <f>(H1003+I1003+#REF!)</f>
        <v>#REF!</v>
      </c>
    </row>
    <row r="1004" spans="1:10" ht="14.25" customHeight="1">
      <c r="A1004" s="44">
        <v>42633</v>
      </c>
      <c r="B1004" s="57" t="s">
        <v>55</v>
      </c>
      <c r="C1004" s="57">
        <v>7000</v>
      </c>
      <c r="D1004" s="57" t="s">
        <v>12</v>
      </c>
      <c r="E1004" s="54">
        <v>137.6</v>
      </c>
      <c r="F1004" s="54">
        <v>137.25</v>
      </c>
      <c r="G1004" s="54">
        <v>0</v>
      </c>
      <c r="H1004" s="42">
        <f t="shared" si="72"/>
        <v>2449.99999999996</v>
      </c>
      <c r="I1004" s="42">
        <v>0</v>
      </c>
      <c r="J1004" s="42" t="e">
        <f>(H1004+I1004+#REF!)</f>
        <v>#REF!</v>
      </c>
    </row>
    <row r="1005" spans="1:10" ht="14.25" customHeight="1">
      <c r="A1005" s="44">
        <v>42633</v>
      </c>
      <c r="B1005" s="57" t="s">
        <v>47</v>
      </c>
      <c r="C1005" s="57">
        <v>400</v>
      </c>
      <c r="D1005" s="57" t="s">
        <v>9</v>
      </c>
      <c r="E1005" s="54">
        <v>1992</v>
      </c>
      <c r="F1005" s="54">
        <v>1998</v>
      </c>
      <c r="G1005" s="54">
        <v>0</v>
      </c>
      <c r="H1005" s="42">
        <f t="shared" ref="H1005:H1006" si="73">(F1005-E1005)*C1005</f>
        <v>2400</v>
      </c>
      <c r="I1005" s="42">
        <v>0</v>
      </c>
      <c r="J1005" s="42" t="e">
        <f>(H1005+I1005+#REF!)</f>
        <v>#REF!</v>
      </c>
    </row>
    <row r="1006" spans="1:10" ht="14.25" customHeight="1">
      <c r="A1006" s="44">
        <v>42632</v>
      </c>
      <c r="B1006" s="57" t="s">
        <v>101</v>
      </c>
      <c r="C1006" s="57">
        <v>700</v>
      </c>
      <c r="D1006" s="57" t="s">
        <v>9</v>
      </c>
      <c r="E1006" s="54">
        <v>1080</v>
      </c>
      <c r="F1006" s="54">
        <v>1083.5</v>
      </c>
      <c r="G1006" s="54">
        <v>1087</v>
      </c>
      <c r="H1006" s="42">
        <f t="shared" si="73"/>
        <v>2450</v>
      </c>
      <c r="I1006" s="42">
        <f>(G1006-F1006)*C1006</f>
        <v>2450</v>
      </c>
      <c r="J1006" s="42" t="e">
        <f>(H1006+I1006+#REF!)</f>
        <v>#REF!</v>
      </c>
    </row>
    <row r="1007" spans="1:10" ht="14.25" customHeight="1">
      <c r="A1007" s="44">
        <v>42632</v>
      </c>
      <c r="B1007" s="57" t="s">
        <v>19</v>
      </c>
      <c r="C1007" s="57">
        <v>2000</v>
      </c>
      <c r="D1007" s="57" t="s">
        <v>12</v>
      </c>
      <c r="E1007" s="54">
        <v>491</v>
      </c>
      <c r="F1007" s="54">
        <v>490</v>
      </c>
      <c r="G1007" s="54">
        <v>489</v>
      </c>
      <c r="H1007" s="42">
        <f>-(F1007-E1007)*C1007</f>
        <v>2000</v>
      </c>
      <c r="I1007" s="42">
        <f>-(G1007-F1007)*C1007</f>
        <v>2000</v>
      </c>
      <c r="J1007" s="42" t="e">
        <f>(H1007+I1007+#REF!)</f>
        <v>#REF!</v>
      </c>
    </row>
    <row r="1008" spans="1:10" ht="14.25" customHeight="1">
      <c r="A1008" s="44">
        <v>42632</v>
      </c>
      <c r="B1008" s="57" t="s">
        <v>18</v>
      </c>
      <c r="C1008" s="57">
        <v>3000</v>
      </c>
      <c r="D1008" s="57" t="s">
        <v>9</v>
      </c>
      <c r="E1008" s="54">
        <v>217.1</v>
      </c>
      <c r="F1008" s="54">
        <v>217.9</v>
      </c>
      <c r="G1008" s="54">
        <v>218.7</v>
      </c>
      <c r="H1008" s="42">
        <f t="shared" ref="H1008:H1009" si="74">(F1008-E1008)*C1008</f>
        <v>2400.0000000000341</v>
      </c>
      <c r="I1008" s="42">
        <f>(G1008-F1008)*C1008</f>
        <v>2399.9999999999491</v>
      </c>
      <c r="J1008" s="42" t="e">
        <f>(H1008+I1008+#REF!)</f>
        <v>#REF!</v>
      </c>
    </row>
    <row r="1009" spans="1:10" ht="14.25" customHeight="1">
      <c r="A1009" s="44">
        <v>42632</v>
      </c>
      <c r="B1009" s="57" t="s">
        <v>217</v>
      </c>
      <c r="C1009" s="57">
        <v>1400</v>
      </c>
      <c r="D1009" s="57" t="s">
        <v>9</v>
      </c>
      <c r="E1009" s="54">
        <v>523.79999999999995</v>
      </c>
      <c r="F1009" s="54">
        <v>525.4</v>
      </c>
      <c r="G1009" s="54">
        <v>527</v>
      </c>
      <c r="H1009" s="42">
        <f t="shared" si="74"/>
        <v>2240.0000000000318</v>
      </c>
      <c r="I1009" s="42">
        <f>(G1009-F1009)*C1009</f>
        <v>2240.0000000000318</v>
      </c>
      <c r="J1009" s="42" t="e">
        <f>(H1009+I1009+#REF!)</f>
        <v>#REF!</v>
      </c>
    </row>
    <row r="1010" spans="1:10" ht="14.25" customHeight="1">
      <c r="A1010" s="44">
        <v>42632</v>
      </c>
      <c r="B1010" s="57" t="s">
        <v>19</v>
      </c>
      <c r="C1010" s="57">
        <v>2000</v>
      </c>
      <c r="D1010" s="57" t="s">
        <v>12</v>
      </c>
      <c r="E1010" s="54">
        <v>490.6</v>
      </c>
      <c r="F1010" s="54">
        <v>489.6</v>
      </c>
      <c r="G1010" s="54">
        <v>0</v>
      </c>
      <c r="H1010" s="42">
        <f>-(F1010-E1010)*C1010</f>
        <v>2000</v>
      </c>
      <c r="I1010" s="42">
        <v>0</v>
      </c>
      <c r="J1010" s="42" t="e">
        <f>(H1010+I1010+#REF!)</f>
        <v>#REF!</v>
      </c>
    </row>
    <row r="1011" spans="1:10" ht="14.25" customHeight="1">
      <c r="A1011" s="44">
        <v>42629</v>
      </c>
      <c r="B1011" s="57" t="s">
        <v>52</v>
      </c>
      <c r="C1011" s="57">
        <v>700</v>
      </c>
      <c r="D1011" s="57" t="s">
        <v>9</v>
      </c>
      <c r="E1011" s="54">
        <v>885</v>
      </c>
      <c r="F1011" s="54">
        <v>888</v>
      </c>
      <c r="G1011" s="54">
        <v>891</v>
      </c>
      <c r="H1011" s="42">
        <f t="shared" ref="H1011:H1012" si="75">(F1011-E1011)*C1011</f>
        <v>2100</v>
      </c>
      <c r="I1011" s="42">
        <f>(G1011-F1011)*C1011</f>
        <v>2100</v>
      </c>
      <c r="J1011" s="42" t="e">
        <f>(H1011+I1011+#REF!)</f>
        <v>#REF!</v>
      </c>
    </row>
    <row r="1012" spans="1:10" ht="14.25" customHeight="1">
      <c r="A1012" s="44">
        <v>42629</v>
      </c>
      <c r="B1012" s="57" t="s">
        <v>218</v>
      </c>
      <c r="C1012" s="57">
        <v>600</v>
      </c>
      <c r="D1012" s="57" t="s">
        <v>9</v>
      </c>
      <c r="E1012" s="54">
        <v>932</v>
      </c>
      <c r="F1012" s="54">
        <v>936</v>
      </c>
      <c r="G1012" s="54">
        <v>940</v>
      </c>
      <c r="H1012" s="42">
        <f t="shared" si="75"/>
        <v>2400</v>
      </c>
      <c r="I1012" s="42">
        <f>(G1012-F1012)*C1012</f>
        <v>2400</v>
      </c>
      <c r="J1012" s="42" t="e">
        <f>(H1012+I1012+#REF!)</f>
        <v>#REF!</v>
      </c>
    </row>
    <row r="1013" spans="1:10" ht="14.25" customHeight="1">
      <c r="A1013" s="44">
        <v>42629</v>
      </c>
      <c r="B1013" s="57" t="s">
        <v>55</v>
      </c>
      <c r="C1013" s="57">
        <v>7000</v>
      </c>
      <c r="D1013" s="57" t="s">
        <v>12</v>
      </c>
      <c r="E1013" s="54">
        <v>138.5</v>
      </c>
      <c r="F1013" s="54">
        <v>138.19999999999999</v>
      </c>
      <c r="G1013" s="54">
        <v>0</v>
      </c>
      <c r="H1013" s="42">
        <f>-(F1013-E1013)*C1013</f>
        <v>2100.0000000000796</v>
      </c>
      <c r="I1013" s="42">
        <v>0</v>
      </c>
      <c r="J1013" s="42" t="e">
        <f>(H1013+I1013+#REF!)</f>
        <v>#REF!</v>
      </c>
    </row>
    <row r="1014" spans="1:10" ht="14.25" customHeight="1">
      <c r="A1014" s="44">
        <v>42629</v>
      </c>
      <c r="B1014" s="57" t="s">
        <v>18</v>
      </c>
      <c r="C1014" s="57">
        <v>3000</v>
      </c>
      <c r="D1014" s="57" t="s">
        <v>9</v>
      </c>
      <c r="E1014" s="54">
        <v>218.3</v>
      </c>
      <c r="F1014" s="54">
        <v>218.3</v>
      </c>
      <c r="G1014" s="54">
        <v>0</v>
      </c>
      <c r="H1014" s="42">
        <f t="shared" ref="H1014:H1018" si="76">(F1014-E1014)*C1014</f>
        <v>0</v>
      </c>
      <c r="I1014" s="42">
        <v>0</v>
      </c>
      <c r="J1014" s="42" t="e">
        <f>(H1014+I1014+#REF!)</f>
        <v>#REF!</v>
      </c>
    </row>
    <row r="1015" spans="1:10" ht="14.25" customHeight="1">
      <c r="A1015" s="44">
        <v>42629</v>
      </c>
      <c r="B1015" s="57" t="s">
        <v>34</v>
      </c>
      <c r="C1015" s="57">
        <v>7000</v>
      </c>
      <c r="D1015" s="57" t="s">
        <v>9</v>
      </c>
      <c r="E1015" s="54">
        <v>151.1</v>
      </c>
      <c r="F1015" s="54">
        <v>151.1</v>
      </c>
      <c r="G1015" s="54">
        <v>0</v>
      </c>
      <c r="H1015" s="42">
        <f t="shared" si="76"/>
        <v>0</v>
      </c>
      <c r="I1015" s="42">
        <v>0</v>
      </c>
      <c r="J1015" s="42" t="e">
        <f>(H1015+I1015+#REF!)</f>
        <v>#REF!</v>
      </c>
    </row>
    <row r="1016" spans="1:10" ht="14.25" customHeight="1">
      <c r="A1016" s="44">
        <v>42629</v>
      </c>
      <c r="B1016" s="57" t="s">
        <v>219</v>
      </c>
      <c r="C1016" s="57">
        <v>1300</v>
      </c>
      <c r="D1016" s="57" t="s">
        <v>9</v>
      </c>
      <c r="E1016" s="54">
        <v>615</v>
      </c>
      <c r="F1016" s="54">
        <v>611.20000000000005</v>
      </c>
      <c r="G1016" s="54">
        <v>0</v>
      </c>
      <c r="H1016" s="42">
        <f t="shared" si="76"/>
        <v>-4939.9999999999409</v>
      </c>
      <c r="I1016" s="42">
        <v>0</v>
      </c>
      <c r="J1016" s="62" t="e">
        <f>(H1016+I1016+#REF!)</f>
        <v>#REF!</v>
      </c>
    </row>
    <row r="1017" spans="1:10" ht="14.25" customHeight="1">
      <c r="A1017" s="44">
        <v>42629</v>
      </c>
      <c r="B1017" s="57" t="s">
        <v>19</v>
      </c>
      <c r="C1017" s="57">
        <v>2000</v>
      </c>
      <c r="D1017" s="57" t="s">
        <v>9</v>
      </c>
      <c r="E1017" s="54">
        <v>516</v>
      </c>
      <c r="F1017" s="54">
        <v>512.70000000000005</v>
      </c>
      <c r="G1017" s="54">
        <v>0</v>
      </c>
      <c r="H1017" s="42">
        <f t="shared" si="76"/>
        <v>-6599.9999999999091</v>
      </c>
      <c r="I1017" s="42">
        <v>0</v>
      </c>
      <c r="J1017" s="62" t="e">
        <f>(H1017+I1017+#REF!)</f>
        <v>#REF!</v>
      </c>
    </row>
    <row r="1018" spans="1:10" ht="14.25" customHeight="1">
      <c r="A1018" s="44">
        <v>42628</v>
      </c>
      <c r="B1018" s="57" t="s">
        <v>19</v>
      </c>
      <c r="C1018" s="57">
        <v>2000</v>
      </c>
      <c r="D1018" s="57" t="s">
        <v>9</v>
      </c>
      <c r="E1018" s="54">
        <v>511.8</v>
      </c>
      <c r="F1018" s="54">
        <v>512.79999999999995</v>
      </c>
      <c r="G1018" s="54">
        <v>513.79999999999995</v>
      </c>
      <c r="H1018" s="42">
        <f t="shared" si="76"/>
        <v>1999.9999999998863</v>
      </c>
      <c r="I1018" s="42">
        <f>(G1018-F1018)*C1018</f>
        <v>2000</v>
      </c>
      <c r="J1018" s="42" t="e">
        <f>(H1018+I1018+#REF!)</f>
        <v>#REF!</v>
      </c>
    </row>
    <row r="1019" spans="1:10" ht="14.25" customHeight="1">
      <c r="A1019" s="44">
        <v>42628</v>
      </c>
      <c r="B1019" s="57" t="s">
        <v>87</v>
      </c>
      <c r="C1019" s="57">
        <v>500</v>
      </c>
      <c r="D1019" s="57" t="s">
        <v>12</v>
      </c>
      <c r="E1019" s="54">
        <v>924.7</v>
      </c>
      <c r="F1019" s="54">
        <v>919.7</v>
      </c>
      <c r="G1019" s="54">
        <v>914.7</v>
      </c>
      <c r="H1019" s="42">
        <f>-(F1019-E1019)*C1019</f>
        <v>2500</v>
      </c>
      <c r="I1019" s="42">
        <f>-(G1019-F1019)*C1019</f>
        <v>2500</v>
      </c>
      <c r="J1019" s="42" t="e">
        <f>(H1019+I1019+#REF!)</f>
        <v>#REF!</v>
      </c>
    </row>
    <row r="1020" spans="1:10" ht="14.25" customHeight="1">
      <c r="A1020" s="44">
        <v>42628</v>
      </c>
      <c r="B1020" s="57" t="s">
        <v>18</v>
      </c>
      <c r="C1020" s="57">
        <v>3000</v>
      </c>
      <c r="D1020" s="57" t="s">
        <v>9</v>
      </c>
      <c r="E1020" s="54">
        <v>219.3</v>
      </c>
      <c r="F1020" s="54">
        <v>220.1</v>
      </c>
      <c r="G1020" s="54">
        <v>0</v>
      </c>
      <c r="H1020" s="42">
        <f>(F1020-E1020)*C1020</f>
        <v>2399.9999999999491</v>
      </c>
      <c r="I1020" s="42">
        <v>0</v>
      </c>
      <c r="J1020" s="42" t="e">
        <f>(H1020+I1020+#REF!)</f>
        <v>#REF!</v>
      </c>
    </row>
    <row r="1021" spans="1:10" ht="14.25" customHeight="1">
      <c r="A1021" s="44">
        <v>42628</v>
      </c>
      <c r="B1021" s="57" t="s">
        <v>212</v>
      </c>
      <c r="C1021" s="57">
        <v>1000</v>
      </c>
      <c r="D1021" s="57" t="s">
        <v>12</v>
      </c>
      <c r="E1021" s="54">
        <v>762.4</v>
      </c>
      <c r="F1021" s="54">
        <v>759.9</v>
      </c>
      <c r="G1021" s="54">
        <v>0</v>
      </c>
      <c r="H1021" s="42">
        <f>-(F1021-E1021)*C1021</f>
        <v>2500</v>
      </c>
      <c r="I1021" s="42">
        <v>0</v>
      </c>
      <c r="J1021" s="42" t="e">
        <f>(H1021+I1021+#REF!)</f>
        <v>#REF!</v>
      </c>
    </row>
    <row r="1022" spans="1:10" ht="14.25" customHeight="1">
      <c r="A1022" s="44">
        <v>42628</v>
      </c>
      <c r="B1022" s="57" t="s">
        <v>14</v>
      </c>
      <c r="C1022" s="57">
        <v>1200</v>
      </c>
      <c r="D1022" s="57" t="s">
        <v>9</v>
      </c>
      <c r="E1022" s="54">
        <v>713</v>
      </c>
      <c r="F1022" s="54">
        <v>713</v>
      </c>
      <c r="G1022" s="54">
        <v>0</v>
      </c>
      <c r="H1022" s="42">
        <v>0</v>
      </c>
      <c r="I1022" s="42">
        <v>0</v>
      </c>
      <c r="J1022" s="42" t="e">
        <f>(H1022+I1022+#REF!)</f>
        <v>#REF!</v>
      </c>
    </row>
    <row r="1023" spans="1:10" ht="14.25" customHeight="1">
      <c r="A1023" s="44">
        <v>42627</v>
      </c>
      <c r="B1023" s="57" t="s">
        <v>101</v>
      </c>
      <c r="C1023" s="57">
        <v>700</v>
      </c>
      <c r="D1023" s="57" t="s">
        <v>9</v>
      </c>
      <c r="E1023" s="54">
        <v>1025</v>
      </c>
      <c r="F1023" s="54">
        <v>1028.5</v>
      </c>
      <c r="G1023" s="54">
        <v>1032</v>
      </c>
      <c r="H1023" s="42">
        <f t="shared" ref="H1023:H1024" si="77">(F1023-E1023)*C1023</f>
        <v>2450</v>
      </c>
      <c r="I1023" s="42">
        <f>(G1023-F1023)*C1023</f>
        <v>2450</v>
      </c>
      <c r="J1023" s="42" t="e">
        <f>(H1023+I1023+#REF!)</f>
        <v>#REF!</v>
      </c>
    </row>
    <row r="1024" spans="1:10" ht="14.25" customHeight="1">
      <c r="A1024" s="44">
        <v>42627</v>
      </c>
      <c r="B1024" s="57" t="s">
        <v>18</v>
      </c>
      <c r="C1024" s="57">
        <v>3000</v>
      </c>
      <c r="D1024" s="57" t="s">
        <v>9</v>
      </c>
      <c r="E1024" s="54">
        <v>213.3</v>
      </c>
      <c r="F1024" s="54">
        <v>214.1</v>
      </c>
      <c r="G1024" s="54">
        <v>214.9</v>
      </c>
      <c r="H1024" s="42">
        <f t="shared" si="77"/>
        <v>2399.9999999999491</v>
      </c>
      <c r="I1024" s="42">
        <f>(G1024-F1024)*C1024</f>
        <v>2400.0000000000341</v>
      </c>
      <c r="J1024" s="42" t="e">
        <f>(H1024+I1024+#REF!)</f>
        <v>#REF!</v>
      </c>
    </row>
    <row r="1025" spans="1:10" ht="14.25" customHeight="1">
      <c r="A1025" s="44">
        <v>42627</v>
      </c>
      <c r="B1025" s="57" t="s">
        <v>216</v>
      </c>
      <c r="C1025" s="57">
        <v>1250</v>
      </c>
      <c r="D1025" s="57" t="s">
        <v>12</v>
      </c>
      <c r="E1025" s="54">
        <v>1080</v>
      </c>
      <c r="F1025" s="54">
        <v>1078</v>
      </c>
      <c r="G1025" s="54">
        <v>1076</v>
      </c>
      <c r="H1025" s="42">
        <f t="shared" ref="H1025:H1026" si="78">-(F1025-E1025)*C1025</f>
        <v>2500</v>
      </c>
      <c r="I1025" s="42">
        <f>-(G1025-F1025)*C1025</f>
        <v>2500</v>
      </c>
      <c r="J1025" s="42" t="e">
        <f>(H1025+I1025+#REF!)</f>
        <v>#REF!</v>
      </c>
    </row>
    <row r="1026" spans="1:10" ht="14.25" customHeight="1">
      <c r="A1026" s="44">
        <v>42627</v>
      </c>
      <c r="B1026" s="57" t="s">
        <v>210</v>
      </c>
      <c r="C1026" s="57">
        <v>2500</v>
      </c>
      <c r="D1026" s="57" t="s">
        <v>9</v>
      </c>
      <c r="E1026" s="54">
        <v>249</v>
      </c>
      <c r="F1026" s="54">
        <v>249</v>
      </c>
      <c r="G1026" s="54">
        <v>0</v>
      </c>
      <c r="H1026" s="42">
        <f t="shared" si="78"/>
        <v>0</v>
      </c>
      <c r="I1026" s="42">
        <v>0</v>
      </c>
      <c r="J1026" s="42" t="e">
        <f>(H1026+I1026+#REF!)</f>
        <v>#REF!</v>
      </c>
    </row>
    <row r="1027" spans="1:10" ht="14.25" customHeight="1">
      <c r="A1027" s="44">
        <v>42627</v>
      </c>
      <c r="B1027" s="57" t="s">
        <v>55</v>
      </c>
      <c r="C1027" s="57">
        <v>7000</v>
      </c>
      <c r="D1027" s="57" t="s">
        <v>9</v>
      </c>
      <c r="E1027" s="54">
        <v>141.4</v>
      </c>
      <c r="F1027" s="54">
        <v>140.69999999999999</v>
      </c>
      <c r="G1027" s="54">
        <v>0</v>
      </c>
      <c r="H1027" s="42">
        <f t="shared" ref="H1027:H1028" si="79">(F1027-E1027)*C1027</f>
        <v>-4900.0000000001191</v>
      </c>
      <c r="I1027" s="42">
        <v>0</v>
      </c>
      <c r="J1027" s="62" t="e">
        <f>(H1027+I1027+#REF!)</f>
        <v>#REF!</v>
      </c>
    </row>
    <row r="1028" spans="1:10" ht="14.25" customHeight="1">
      <c r="A1028" s="44">
        <v>42627</v>
      </c>
      <c r="B1028" s="57" t="s">
        <v>101</v>
      </c>
      <c r="C1028" s="57">
        <v>700</v>
      </c>
      <c r="D1028" s="57" t="s">
        <v>9</v>
      </c>
      <c r="E1028" s="54">
        <v>1046</v>
      </c>
      <c r="F1028" s="54">
        <v>1035.5</v>
      </c>
      <c r="G1028" s="54">
        <v>0</v>
      </c>
      <c r="H1028" s="42">
        <f t="shared" si="79"/>
        <v>-7350</v>
      </c>
      <c r="I1028" s="42">
        <v>0</v>
      </c>
      <c r="J1028" s="62" t="e">
        <f>(H1028+I1028+#REF!)</f>
        <v>#REF!</v>
      </c>
    </row>
    <row r="1029" spans="1:10" ht="14.25" customHeight="1">
      <c r="A1029" s="44">
        <v>42625</v>
      </c>
      <c r="B1029" s="57" t="s">
        <v>216</v>
      </c>
      <c r="C1029" s="57">
        <v>1250</v>
      </c>
      <c r="D1029" s="57" t="s">
        <v>12</v>
      </c>
      <c r="E1029" s="54">
        <v>1096</v>
      </c>
      <c r="F1029" s="54">
        <v>1094</v>
      </c>
      <c r="G1029" s="54">
        <v>1092</v>
      </c>
      <c r="H1029" s="42">
        <f t="shared" ref="H1029:H1030" si="80">-(F1029-E1029)*C1029</f>
        <v>2500</v>
      </c>
      <c r="I1029" s="42">
        <f>-(G1029-F1029)*C1029</f>
        <v>2500</v>
      </c>
      <c r="J1029" s="42" t="e">
        <f>(H1029+I1029+#REF!)</f>
        <v>#REF!</v>
      </c>
    </row>
    <row r="1030" spans="1:10" ht="14.25" customHeight="1">
      <c r="A1030" s="44">
        <v>42625</v>
      </c>
      <c r="B1030" s="57" t="s">
        <v>84</v>
      </c>
      <c r="C1030" s="57">
        <v>8000</v>
      </c>
      <c r="D1030" s="57" t="s">
        <v>12</v>
      </c>
      <c r="E1030" s="54">
        <v>93</v>
      </c>
      <c r="F1030" s="54">
        <v>92.7</v>
      </c>
      <c r="G1030" s="54">
        <v>92.4</v>
      </c>
      <c r="H1030" s="42">
        <f t="shared" si="80"/>
        <v>2399.9999999999773</v>
      </c>
      <c r="I1030" s="42">
        <f>-(G1030-F1030)*C1030</f>
        <v>2399.9999999999773</v>
      </c>
      <c r="J1030" s="42" t="e">
        <f>(H1030+I1030+#REF!)</f>
        <v>#REF!</v>
      </c>
    </row>
    <row r="1031" spans="1:10" ht="14.25" customHeight="1">
      <c r="A1031" s="44">
        <v>42625</v>
      </c>
      <c r="B1031" s="57" t="s">
        <v>55</v>
      </c>
      <c r="C1031" s="57">
        <v>7000</v>
      </c>
      <c r="D1031" s="57" t="s">
        <v>9</v>
      </c>
      <c r="E1031" s="54">
        <v>142.5</v>
      </c>
      <c r="F1031" s="54">
        <v>142.85</v>
      </c>
      <c r="G1031" s="54">
        <v>143.19999999999999</v>
      </c>
      <c r="H1031" s="42">
        <f t="shared" ref="H1031:H1032" si="81">(F1031-E1031)*C1031</f>
        <v>2449.99999999996</v>
      </c>
      <c r="I1031" s="42">
        <f>(G1031-F1031)*C1031</f>
        <v>2449.99999999996</v>
      </c>
      <c r="J1031" s="42" t="e">
        <f>(H1031+I1031+#REF!)</f>
        <v>#REF!</v>
      </c>
    </row>
    <row r="1032" spans="1:10" ht="14.25" customHeight="1">
      <c r="A1032" s="44">
        <v>42625</v>
      </c>
      <c r="B1032" s="57" t="s">
        <v>191</v>
      </c>
      <c r="C1032" s="57">
        <v>3000</v>
      </c>
      <c r="D1032" s="57" t="s">
        <v>9</v>
      </c>
      <c r="E1032" s="54">
        <v>143.30000000000001</v>
      </c>
      <c r="F1032" s="54">
        <v>143.9</v>
      </c>
      <c r="G1032" s="54">
        <v>0</v>
      </c>
      <c r="H1032" s="42">
        <f t="shared" si="81"/>
        <v>1799.9999999999829</v>
      </c>
      <c r="I1032" s="42">
        <v>0</v>
      </c>
      <c r="J1032" s="42" t="e">
        <f>(H1032+I1032+#REF!)</f>
        <v>#REF!</v>
      </c>
    </row>
    <row r="1033" spans="1:10" ht="14.25" customHeight="1">
      <c r="A1033" s="44">
        <v>42622</v>
      </c>
      <c r="B1033" s="57" t="s">
        <v>34</v>
      </c>
      <c r="C1033" s="57">
        <v>7000</v>
      </c>
      <c r="D1033" s="57" t="s">
        <v>12</v>
      </c>
      <c r="E1033" s="54">
        <v>151</v>
      </c>
      <c r="F1033" s="54">
        <v>150.65</v>
      </c>
      <c r="G1033" s="54">
        <v>150.30000000000001</v>
      </c>
      <c r="H1033" s="42">
        <f t="shared" ref="H1033:H1034" si="82">-(F1033-E1033)*C1033</f>
        <v>2449.99999999996</v>
      </c>
      <c r="I1033" s="42">
        <f>-(G1033-F1033)*C1033</f>
        <v>2449.99999999996</v>
      </c>
      <c r="J1033" s="42" t="e">
        <f>(H1033+I1033+#REF!)</f>
        <v>#REF!</v>
      </c>
    </row>
    <row r="1034" spans="1:10" ht="14.25" customHeight="1">
      <c r="A1034" s="44">
        <v>42622</v>
      </c>
      <c r="B1034" s="57" t="s">
        <v>220</v>
      </c>
      <c r="C1034" s="57">
        <v>2500</v>
      </c>
      <c r="D1034" s="57" t="s">
        <v>12</v>
      </c>
      <c r="E1034" s="54">
        <v>357.2</v>
      </c>
      <c r="F1034" s="54">
        <v>356.2</v>
      </c>
      <c r="G1034" s="54">
        <v>355.2</v>
      </c>
      <c r="H1034" s="42">
        <f t="shared" si="82"/>
        <v>2500</v>
      </c>
      <c r="I1034" s="42">
        <f>-(G1034-F1034)*C1034</f>
        <v>2500</v>
      </c>
      <c r="J1034" s="42" t="e">
        <f>(H1034+I1034+#REF!)</f>
        <v>#REF!</v>
      </c>
    </row>
    <row r="1035" spans="1:10" ht="14.25" customHeight="1">
      <c r="A1035" s="44">
        <v>42622</v>
      </c>
      <c r="B1035" s="57" t="s">
        <v>191</v>
      </c>
      <c r="C1035" s="57">
        <v>3000</v>
      </c>
      <c r="D1035" s="57" t="s">
        <v>9</v>
      </c>
      <c r="E1035" s="54">
        <v>352.9</v>
      </c>
      <c r="F1035" s="54">
        <v>353.7</v>
      </c>
      <c r="G1035" s="54">
        <v>354.5</v>
      </c>
      <c r="H1035" s="42">
        <f t="shared" ref="H1035:H1040" si="83">(F1035-E1035)*C1035</f>
        <v>2400.0000000000341</v>
      </c>
      <c r="I1035" s="42">
        <f>(G1035-F1035)*C1035</f>
        <v>2400.0000000000341</v>
      </c>
      <c r="J1035" s="42" t="e">
        <f>(H1035+I1035+#REF!)</f>
        <v>#REF!</v>
      </c>
    </row>
    <row r="1036" spans="1:10" ht="14.25" customHeight="1">
      <c r="A1036" s="44">
        <v>42622</v>
      </c>
      <c r="B1036" s="57" t="s">
        <v>216</v>
      </c>
      <c r="C1036" s="57">
        <v>1250</v>
      </c>
      <c r="D1036" s="57" t="s">
        <v>9</v>
      </c>
      <c r="E1036" s="54">
        <v>1175.8</v>
      </c>
      <c r="F1036" s="54">
        <v>1177.8</v>
      </c>
      <c r="G1036" s="54">
        <v>0</v>
      </c>
      <c r="H1036" s="42">
        <f t="shared" si="83"/>
        <v>2500</v>
      </c>
      <c r="I1036" s="42">
        <v>0</v>
      </c>
      <c r="J1036" s="42" t="e">
        <f>(H1036+I1036+#REF!)</f>
        <v>#REF!</v>
      </c>
    </row>
    <row r="1037" spans="1:10" ht="14.25" customHeight="1">
      <c r="A1037" s="44">
        <v>42622</v>
      </c>
      <c r="B1037" s="57" t="s">
        <v>55</v>
      </c>
      <c r="C1037" s="57">
        <v>7000</v>
      </c>
      <c r="D1037" s="57" t="s">
        <v>9</v>
      </c>
      <c r="E1037" s="54">
        <v>145.9</v>
      </c>
      <c r="F1037" s="54">
        <v>146.1</v>
      </c>
      <c r="G1037" s="54">
        <v>0</v>
      </c>
      <c r="H1037" s="42">
        <f t="shared" si="83"/>
        <v>1399.9999999999204</v>
      </c>
      <c r="I1037" s="42">
        <v>0</v>
      </c>
      <c r="J1037" s="42" t="e">
        <f>(H1037+I1037+#REF!)</f>
        <v>#REF!</v>
      </c>
    </row>
    <row r="1038" spans="1:10" ht="14.25" customHeight="1">
      <c r="A1038" s="44">
        <v>42622</v>
      </c>
      <c r="B1038" s="57" t="s">
        <v>37</v>
      </c>
      <c r="C1038" s="57">
        <v>8000</v>
      </c>
      <c r="D1038" s="57" t="s">
        <v>9</v>
      </c>
      <c r="E1038" s="54">
        <v>80.5</v>
      </c>
      <c r="F1038" s="54">
        <v>79.599999999999994</v>
      </c>
      <c r="G1038" s="54">
        <v>0</v>
      </c>
      <c r="H1038" s="42">
        <f t="shared" si="83"/>
        <v>-7200.0000000000455</v>
      </c>
      <c r="I1038" s="42">
        <v>0</v>
      </c>
      <c r="J1038" s="62" t="e">
        <f>(H1038+I1038+#REF!)</f>
        <v>#REF!</v>
      </c>
    </row>
    <row r="1039" spans="1:10" ht="14.25" customHeight="1">
      <c r="A1039" s="44">
        <v>42621</v>
      </c>
      <c r="B1039" s="57" t="s">
        <v>101</v>
      </c>
      <c r="C1039" s="57">
        <v>700</v>
      </c>
      <c r="D1039" s="57" t="s">
        <v>9</v>
      </c>
      <c r="E1039" s="54">
        <v>1027</v>
      </c>
      <c r="F1039" s="54">
        <v>1030.5</v>
      </c>
      <c r="G1039" s="54">
        <v>1034</v>
      </c>
      <c r="H1039" s="42">
        <f t="shared" si="83"/>
        <v>2450</v>
      </c>
      <c r="I1039" s="42">
        <f>(G1039-F1039)*C1039</f>
        <v>2450</v>
      </c>
      <c r="J1039" s="42" t="e">
        <f>(H1039+I1039+#REF!)</f>
        <v>#REF!</v>
      </c>
    </row>
    <row r="1040" spans="1:10" ht="14.25" customHeight="1">
      <c r="A1040" s="44">
        <v>42621</v>
      </c>
      <c r="B1040" s="57" t="s">
        <v>18</v>
      </c>
      <c r="C1040" s="57">
        <v>3000</v>
      </c>
      <c r="D1040" s="57" t="s">
        <v>9</v>
      </c>
      <c r="E1040" s="54">
        <v>207.7</v>
      </c>
      <c r="F1040" s="54">
        <v>208.5</v>
      </c>
      <c r="G1040" s="54">
        <v>209.3</v>
      </c>
      <c r="H1040" s="42">
        <f t="shared" si="83"/>
        <v>2400.0000000000341</v>
      </c>
      <c r="I1040" s="42">
        <f>(G1040-F1040)*C1040</f>
        <v>2400.0000000000341</v>
      </c>
      <c r="J1040" s="42" t="e">
        <f>(H1040+I1040+#REF!)</f>
        <v>#REF!</v>
      </c>
    </row>
    <row r="1041" spans="1:10" ht="14.25" customHeight="1">
      <c r="A1041" s="44">
        <v>42621</v>
      </c>
      <c r="B1041" s="57" t="s">
        <v>34</v>
      </c>
      <c r="C1041" s="57">
        <v>7000</v>
      </c>
      <c r="D1041" s="57" t="s">
        <v>12</v>
      </c>
      <c r="E1041" s="54">
        <v>153.6</v>
      </c>
      <c r="F1041" s="54">
        <v>153.25</v>
      </c>
      <c r="G1041" s="54">
        <v>0</v>
      </c>
      <c r="H1041" s="42">
        <f>-(F1041-E1041)*C1041</f>
        <v>2449.99999999996</v>
      </c>
      <c r="I1041" s="42">
        <v>0</v>
      </c>
      <c r="J1041" s="42" t="e">
        <f>(H1041+I1041+#REF!)</f>
        <v>#REF!</v>
      </c>
    </row>
    <row r="1042" spans="1:10" ht="14.25" customHeight="1">
      <c r="A1042" s="44">
        <v>42621</v>
      </c>
      <c r="B1042" s="57" t="s">
        <v>73</v>
      </c>
      <c r="C1042" s="57">
        <v>3000</v>
      </c>
      <c r="D1042" s="57" t="s">
        <v>9</v>
      </c>
      <c r="E1042" s="54">
        <v>303.89999999999998</v>
      </c>
      <c r="F1042" s="54">
        <v>301.5</v>
      </c>
      <c r="G1042" s="54">
        <v>0</v>
      </c>
      <c r="H1042" s="42">
        <f>(F1042-E1042)*C1042</f>
        <v>-7199.9999999999318</v>
      </c>
      <c r="I1042" s="42">
        <v>0</v>
      </c>
      <c r="J1042" s="62" t="e">
        <f>(H1042+I1042+#REF!)</f>
        <v>#REF!</v>
      </c>
    </row>
    <row r="1043" spans="1:10" ht="14.25" customHeight="1">
      <c r="A1043" s="44">
        <v>42621</v>
      </c>
      <c r="B1043" s="57" t="s">
        <v>55</v>
      </c>
      <c r="C1043" s="57">
        <v>7000</v>
      </c>
      <c r="D1043" s="57" t="s">
        <v>9</v>
      </c>
      <c r="E1043" s="54">
        <v>143.1</v>
      </c>
      <c r="F1043" s="54">
        <v>143.1</v>
      </c>
      <c r="G1043" s="54">
        <v>0</v>
      </c>
      <c r="H1043" s="42">
        <v>0</v>
      </c>
      <c r="I1043" s="42">
        <v>0</v>
      </c>
      <c r="J1043" s="42" t="e">
        <f>(H1043+I1043+#REF!)</f>
        <v>#REF!</v>
      </c>
    </row>
    <row r="1044" spans="1:10" ht="14.25" customHeight="1">
      <c r="A1044" s="63">
        <v>42620</v>
      </c>
      <c r="B1044" s="64" t="s">
        <v>191</v>
      </c>
      <c r="C1044" s="64">
        <v>3000</v>
      </c>
      <c r="D1044" s="64" t="s">
        <v>12</v>
      </c>
      <c r="E1044" s="65">
        <v>351.8</v>
      </c>
      <c r="F1044" s="65">
        <v>351</v>
      </c>
      <c r="G1044" s="65">
        <v>350.2</v>
      </c>
      <c r="H1044" s="65">
        <f>-(F1044-E1044)*C1044</f>
        <v>2400.0000000000341</v>
      </c>
      <c r="I1044" s="65">
        <f>-(G1044-F1044)*C1044</f>
        <v>2400.0000000000341</v>
      </c>
      <c r="J1044" s="65" t="e">
        <f>(H1044+I1044+#REF!)</f>
        <v>#REF!</v>
      </c>
    </row>
    <row r="1045" spans="1:10" ht="14.25" customHeight="1">
      <c r="A1045" s="63">
        <v>42620</v>
      </c>
      <c r="B1045" s="64" t="s">
        <v>204</v>
      </c>
      <c r="C1045" s="64">
        <v>5000</v>
      </c>
      <c r="D1045" s="64" t="s">
        <v>9</v>
      </c>
      <c r="E1045" s="65">
        <v>159.80000000000001</v>
      </c>
      <c r="F1045" s="65">
        <v>160.30000000000001</v>
      </c>
      <c r="G1045" s="65">
        <v>160.80000000000001</v>
      </c>
      <c r="H1045" s="65">
        <f t="shared" ref="H1045:H1053" si="84">(F1045-E1045)*C1045</f>
        <v>2500</v>
      </c>
      <c r="I1045" s="65">
        <f>(G1045-F1045)*C1045</f>
        <v>2500</v>
      </c>
      <c r="J1045" s="65" t="e">
        <f>(H1045+I1045+#REF!)</f>
        <v>#REF!</v>
      </c>
    </row>
    <row r="1046" spans="1:10" ht="14.25" customHeight="1">
      <c r="A1046" s="63">
        <v>42620</v>
      </c>
      <c r="B1046" s="64" t="s">
        <v>101</v>
      </c>
      <c r="C1046" s="64">
        <v>700</v>
      </c>
      <c r="D1046" s="64" t="s">
        <v>9</v>
      </c>
      <c r="E1046" s="65">
        <v>1022.5</v>
      </c>
      <c r="F1046" s="65">
        <v>1026</v>
      </c>
      <c r="G1046" s="65">
        <v>0</v>
      </c>
      <c r="H1046" s="65">
        <f t="shared" si="84"/>
        <v>2450</v>
      </c>
      <c r="I1046" s="65">
        <v>0</v>
      </c>
      <c r="J1046" s="65" t="e">
        <f>(H1046+I1046+#REF!)</f>
        <v>#REF!</v>
      </c>
    </row>
    <row r="1047" spans="1:10" ht="14.25" customHeight="1">
      <c r="A1047" s="63">
        <v>42620</v>
      </c>
      <c r="B1047" s="64" t="s">
        <v>47</v>
      </c>
      <c r="C1047" s="64">
        <v>400</v>
      </c>
      <c r="D1047" s="64" t="s">
        <v>9</v>
      </c>
      <c r="E1047" s="65">
        <v>1998</v>
      </c>
      <c r="F1047" s="65">
        <v>2004</v>
      </c>
      <c r="G1047" s="65">
        <v>0</v>
      </c>
      <c r="H1047" s="65">
        <f t="shared" si="84"/>
        <v>2400</v>
      </c>
      <c r="I1047" s="65">
        <v>0</v>
      </c>
      <c r="J1047" s="65" t="e">
        <f>(H1047+I1047+#REF!)</f>
        <v>#REF!</v>
      </c>
    </row>
    <row r="1048" spans="1:10" ht="14.25" customHeight="1">
      <c r="A1048" s="44">
        <v>42619</v>
      </c>
      <c r="B1048" s="57" t="s">
        <v>55</v>
      </c>
      <c r="C1048" s="57">
        <v>7000</v>
      </c>
      <c r="D1048" s="57" t="s">
        <v>9</v>
      </c>
      <c r="E1048" s="54">
        <v>130.5</v>
      </c>
      <c r="F1048" s="54">
        <v>130.85</v>
      </c>
      <c r="G1048" s="54">
        <v>131.19999999999999</v>
      </c>
      <c r="H1048" s="42">
        <f t="shared" si="84"/>
        <v>2449.99999999996</v>
      </c>
      <c r="I1048" s="42">
        <f>(G1048-F1048)*C1048</f>
        <v>2449.99999999996</v>
      </c>
      <c r="J1048" s="42" t="e">
        <f>(H1048+I1048+#REF!)</f>
        <v>#REF!</v>
      </c>
    </row>
    <row r="1049" spans="1:10" ht="14.25" customHeight="1">
      <c r="A1049" s="44">
        <v>42619</v>
      </c>
      <c r="B1049" s="57" t="s">
        <v>34</v>
      </c>
      <c r="C1049" s="57">
        <v>7000</v>
      </c>
      <c r="D1049" s="57" t="s">
        <v>9</v>
      </c>
      <c r="E1049" s="54">
        <v>156</v>
      </c>
      <c r="F1049" s="54">
        <v>156.35</v>
      </c>
      <c r="G1049" s="54">
        <v>156.69999999999999</v>
      </c>
      <c r="H1049" s="42">
        <f t="shared" si="84"/>
        <v>2449.99999999996</v>
      </c>
      <c r="I1049" s="42">
        <f>(G1049-F1049)*C1049</f>
        <v>2449.99999999996</v>
      </c>
      <c r="J1049" s="42" t="e">
        <f>(H1049+I1049+#REF!)</f>
        <v>#REF!</v>
      </c>
    </row>
    <row r="1050" spans="1:10" ht="14.25" customHeight="1">
      <c r="A1050" s="44">
        <v>42619</v>
      </c>
      <c r="B1050" s="57" t="s">
        <v>116</v>
      </c>
      <c r="C1050" s="57">
        <v>600</v>
      </c>
      <c r="D1050" s="57" t="s">
        <v>9</v>
      </c>
      <c r="E1050" s="54">
        <v>1048</v>
      </c>
      <c r="F1050" s="54">
        <v>1052</v>
      </c>
      <c r="G1050" s="54">
        <v>0</v>
      </c>
      <c r="H1050" s="42">
        <f t="shared" si="84"/>
        <v>2400</v>
      </c>
      <c r="I1050" s="42">
        <v>0</v>
      </c>
      <c r="J1050" s="42" t="e">
        <f>(H1050+I1050+#REF!)</f>
        <v>#REF!</v>
      </c>
    </row>
    <row r="1051" spans="1:10" ht="14.25" customHeight="1">
      <c r="A1051" s="44">
        <v>42619</v>
      </c>
      <c r="B1051" s="57" t="s">
        <v>194</v>
      </c>
      <c r="C1051" s="57">
        <v>600</v>
      </c>
      <c r="D1051" s="57" t="s">
        <v>9</v>
      </c>
      <c r="E1051" s="54">
        <v>1825</v>
      </c>
      <c r="F1051" s="54">
        <v>1825</v>
      </c>
      <c r="G1051" s="54">
        <v>0</v>
      </c>
      <c r="H1051" s="42">
        <f t="shared" si="84"/>
        <v>0</v>
      </c>
      <c r="I1051" s="42">
        <v>0</v>
      </c>
      <c r="J1051" s="42" t="e">
        <f>(H1051+I1051+#REF!)</f>
        <v>#REF!</v>
      </c>
    </row>
    <row r="1052" spans="1:10" ht="14.25" customHeight="1">
      <c r="A1052" s="44">
        <v>42615</v>
      </c>
      <c r="B1052" s="57" t="s">
        <v>221</v>
      </c>
      <c r="C1052" s="57">
        <v>2500</v>
      </c>
      <c r="D1052" s="57" t="s">
        <v>9</v>
      </c>
      <c r="E1052" s="54">
        <v>268</v>
      </c>
      <c r="F1052" s="54">
        <v>269</v>
      </c>
      <c r="G1052" s="54">
        <v>0</v>
      </c>
      <c r="H1052" s="42">
        <f t="shared" si="84"/>
        <v>2500</v>
      </c>
      <c r="I1052" s="42">
        <v>0</v>
      </c>
      <c r="J1052" s="42" t="e">
        <f>(H1052+I1052+#REF!)</f>
        <v>#REF!</v>
      </c>
    </row>
    <row r="1053" spans="1:10" ht="14.25" customHeight="1">
      <c r="A1053" s="44">
        <v>42615</v>
      </c>
      <c r="B1053" s="57" t="s">
        <v>106</v>
      </c>
      <c r="C1053" s="57">
        <v>1100</v>
      </c>
      <c r="D1053" s="57" t="s">
        <v>9</v>
      </c>
      <c r="E1053" s="54">
        <v>763</v>
      </c>
      <c r="F1053" s="54">
        <v>758.6</v>
      </c>
      <c r="G1053" s="54">
        <v>0</v>
      </c>
      <c r="H1053" s="62">
        <f t="shared" si="84"/>
        <v>-4839.9999999999745</v>
      </c>
      <c r="I1053" s="42">
        <v>0</v>
      </c>
      <c r="J1053" s="62" t="e">
        <f>(H1053+I1053+#REF!)</f>
        <v>#REF!</v>
      </c>
    </row>
    <row r="1054" spans="1:10" ht="14.25" customHeight="1">
      <c r="A1054" s="44">
        <v>42614</v>
      </c>
      <c r="B1054" s="57" t="s">
        <v>33</v>
      </c>
      <c r="C1054" s="57">
        <v>5000</v>
      </c>
      <c r="D1054" s="57" t="s">
        <v>12</v>
      </c>
      <c r="E1054" s="54">
        <v>85.1</v>
      </c>
      <c r="F1054" s="54">
        <v>84.6</v>
      </c>
      <c r="G1054" s="54">
        <v>84.1</v>
      </c>
      <c r="H1054" s="66">
        <f>(E1054-F1054)*C1054</f>
        <v>2500</v>
      </c>
      <c r="I1054" s="66">
        <f>(F1054-G1054)*C1054</f>
        <v>2500</v>
      </c>
      <c r="J1054" s="67">
        <f>SUM(H1054:I1054)</f>
        <v>5000</v>
      </c>
    </row>
    <row r="1055" spans="1:10" ht="14.25" customHeight="1">
      <c r="A1055" s="44">
        <v>42614</v>
      </c>
      <c r="B1055" s="57" t="s">
        <v>33</v>
      </c>
      <c r="C1055" s="57">
        <v>5000</v>
      </c>
      <c r="D1055" s="57" t="s">
        <v>9</v>
      </c>
      <c r="E1055" s="54">
        <v>87</v>
      </c>
      <c r="F1055" s="54">
        <v>87.5</v>
      </c>
      <c r="G1055" s="54">
        <v>0</v>
      </c>
      <c r="H1055" s="42">
        <f t="shared" ref="H1055:H1062" si="85">(F1055-E1055)*C1055</f>
        <v>2500</v>
      </c>
      <c r="I1055" s="42">
        <v>0</v>
      </c>
      <c r="J1055" s="42" t="e">
        <f>(H1055+I1055+#REF!)</f>
        <v>#REF!</v>
      </c>
    </row>
    <row r="1056" spans="1:10" ht="14.25" customHeight="1">
      <c r="A1056" s="44">
        <v>42614</v>
      </c>
      <c r="B1056" s="57" t="s">
        <v>15</v>
      </c>
      <c r="C1056" s="57">
        <v>2000</v>
      </c>
      <c r="D1056" s="57" t="s">
        <v>9</v>
      </c>
      <c r="E1056" s="54">
        <v>326.8</v>
      </c>
      <c r="F1056" s="54">
        <v>324.3</v>
      </c>
      <c r="G1056" s="54">
        <v>0</v>
      </c>
      <c r="H1056" s="62">
        <f t="shared" si="85"/>
        <v>-5000</v>
      </c>
      <c r="I1056" s="42">
        <v>0</v>
      </c>
      <c r="J1056" s="62" t="e">
        <f>(H1056+I1056+#REF!)</f>
        <v>#REF!</v>
      </c>
    </row>
    <row r="1057" spans="1:10" ht="14.25" customHeight="1">
      <c r="A1057" s="44">
        <v>42613</v>
      </c>
      <c r="B1057" s="57" t="s">
        <v>222</v>
      </c>
      <c r="C1057" s="57">
        <v>10000</v>
      </c>
      <c r="D1057" s="57" t="s">
        <v>9</v>
      </c>
      <c r="E1057" s="54">
        <v>85.9</v>
      </c>
      <c r="F1057" s="54">
        <v>86.15</v>
      </c>
      <c r="G1057" s="54">
        <v>86.4</v>
      </c>
      <c r="H1057" s="42">
        <f t="shared" si="85"/>
        <v>2500</v>
      </c>
      <c r="I1057" s="42">
        <f>(G1057-F1057)*C1057</f>
        <v>2500</v>
      </c>
      <c r="J1057" s="42" t="e">
        <f>(H1057+I1057+#REF!)</f>
        <v>#REF!</v>
      </c>
    </row>
    <row r="1058" spans="1:10" ht="14.25" customHeight="1">
      <c r="A1058" s="44">
        <v>42613</v>
      </c>
      <c r="B1058" s="57" t="s">
        <v>19</v>
      </c>
      <c r="C1058" s="57">
        <v>2000</v>
      </c>
      <c r="D1058" s="57" t="s">
        <v>9</v>
      </c>
      <c r="E1058" s="54">
        <v>480</v>
      </c>
      <c r="F1058" s="54">
        <v>481.2</v>
      </c>
      <c r="G1058" s="54">
        <v>482.4</v>
      </c>
      <c r="H1058" s="42">
        <f t="shared" si="85"/>
        <v>2399.9999999999773</v>
      </c>
      <c r="I1058" s="42">
        <f>(G1058-F1058)*C1058</f>
        <v>2399.9999999999773</v>
      </c>
      <c r="J1058" s="42" t="e">
        <f>(H1058+I1058+#REF!)</f>
        <v>#REF!</v>
      </c>
    </row>
    <row r="1059" spans="1:10" ht="14.25" customHeight="1">
      <c r="A1059" s="44">
        <v>42613</v>
      </c>
      <c r="B1059" s="57" t="s">
        <v>223</v>
      </c>
      <c r="C1059" s="57">
        <v>7000</v>
      </c>
      <c r="D1059" s="57" t="s">
        <v>9</v>
      </c>
      <c r="E1059" s="54">
        <v>154.19999999999999</v>
      </c>
      <c r="F1059" s="54">
        <v>154.55000000000001</v>
      </c>
      <c r="G1059" s="54">
        <v>0</v>
      </c>
      <c r="H1059" s="42">
        <f t="shared" si="85"/>
        <v>2450.0000000001592</v>
      </c>
      <c r="I1059" s="42">
        <v>0</v>
      </c>
      <c r="J1059" s="42" t="e">
        <f>(H1059+I1059+#REF!)</f>
        <v>#REF!</v>
      </c>
    </row>
    <row r="1060" spans="1:10" ht="14.25" customHeight="1">
      <c r="A1060" s="44">
        <v>42612</v>
      </c>
      <c r="B1060" s="57" t="s">
        <v>222</v>
      </c>
      <c r="C1060" s="57">
        <v>10000</v>
      </c>
      <c r="D1060" s="57" t="s">
        <v>9</v>
      </c>
      <c r="E1060" s="54">
        <v>79.8</v>
      </c>
      <c r="F1060" s="54">
        <v>80.05</v>
      </c>
      <c r="G1060" s="54">
        <v>80.3</v>
      </c>
      <c r="H1060" s="42">
        <f t="shared" si="85"/>
        <v>2500</v>
      </c>
      <c r="I1060" s="42">
        <f>(G1060-F1060)*C1060</f>
        <v>2500</v>
      </c>
      <c r="J1060" s="42" t="e">
        <f>(H1060+I1060+#REF!)</f>
        <v>#REF!</v>
      </c>
    </row>
    <row r="1061" spans="1:10" ht="14.25" customHeight="1">
      <c r="A1061" s="44">
        <v>42612</v>
      </c>
      <c r="B1061" s="57" t="s">
        <v>223</v>
      </c>
      <c r="C1061" s="57">
        <v>7000</v>
      </c>
      <c r="D1061" s="57" t="s">
        <v>9</v>
      </c>
      <c r="E1061" s="54">
        <v>150.6</v>
      </c>
      <c r="F1061" s="54">
        <v>150.94999999999999</v>
      </c>
      <c r="G1061" s="54">
        <v>151.30000000000001</v>
      </c>
      <c r="H1061" s="42">
        <f t="shared" si="85"/>
        <v>2449.99999999996</v>
      </c>
      <c r="I1061" s="42">
        <f>(G1061-F1061)*C1061</f>
        <v>2450.0000000001592</v>
      </c>
      <c r="J1061" s="42" t="e">
        <f>(H1061+I1061+#REF!)</f>
        <v>#REF!</v>
      </c>
    </row>
    <row r="1062" spans="1:10" ht="14.25" customHeight="1">
      <c r="A1062" s="44">
        <v>42612</v>
      </c>
      <c r="B1062" s="57" t="s">
        <v>180</v>
      </c>
      <c r="C1062" s="57">
        <v>1100</v>
      </c>
      <c r="D1062" s="57" t="s">
        <v>9</v>
      </c>
      <c r="E1062" s="54">
        <v>924</v>
      </c>
      <c r="F1062" s="54">
        <v>926.2</v>
      </c>
      <c r="G1062" s="54">
        <v>0</v>
      </c>
      <c r="H1062" s="42">
        <f t="shared" si="85"/>
        <v>2420.00000000005</v>
      </c>
      <c r="I1062" s="42">
        <v>0</v>
      </c>
      <c r="J1062" s="42" t="e">
        <f>(H1062+I1062+#REF!)</f>
        <v>#REF!</v>
      </c>
    </row>
    <row r="1063" spans="1:10" ht="14.25" customHeight="1">
      <c r="A1063" s="44">
        <v>42611</v>
      </c>
      <c r="B1063" s="57" t="s">
        <v>95</v>
      </c>
      <c r="C1063" s="57">
        <v>3500</v>
      </c>
      <c r="D1063" s="57" t="s">
        <v>12</v>
      </c>
      <c r="E1063" s="54">
        <v>265</v>
      </c>
      <c r="F1063" s="54">
        <v>264.3</v>
      </c>
      <c r="G1063" s="54">
        <v>263.60000000000002</v>
      </c>
      <c r="H1063" s="66">
        <f>(E1063-F1063)*C1063</f>
        <v>2449.99999999996</v>
      </c>
      <c r="I1063" s="66">
        <f>(F1063-G1063)*C1063</f>
        <v>2449.99999999996</v>
      </c>
      <c r="J1063" s="67">
        <f>SUM(H1063:I1063)</f>
        <v>4899.99999999992</v>
      </c>
    </row>
    <row r="1064" spans="1:10" ht="14.25" customHeight="1">
      <c r="A1064" s="44">
        <v>42611</v>
      </c>
      <c r="B1064" s="57" t="s">
        <v>18</v>
      </c>
      <c r="C1064" s="57">
        <v>3000</v>
      </c>
      <c r="D1064" s="57" t="s">
        <v>9</v>
      </c>
      <c r="E1064" s="54">
        <v>184.4</v>
      </c>
      <c r="F1064" s="54">
        <v>185.2</v>
      </c>
      <c r="G1064" s="54">
        <v>186</v>
      </c>
      <c r="H1064" s="42">
        <f>(F1064-E1064)*C1064</f>
        <v>2399.9999999999491</v>
      </c>
      <c r="I1064" s="42">
        <f>(G1064-F1064)*C1064</f>
        <v>2400.0000000000341</v>
      </c>
      <c r="J1064" s="42" t="e">
        <f>(H1064+I1064+#REF!)</f>
        <v>#REF!</v>
      </c>
    </row>
    <row r="1065" spans="1:10" ht="14.25" customHeight="1">
      <c r="A1065" s="44">
        <v>42611</v>
      </c>
      <c r="B1065" s="57" t="s">
        <v>19</v>
      </c>
      <c r="C1065" s="57">
        <v>2000</v>
      </c>
      <c r="D1065" s="57" t="s">
        <v>12</v>
      </c>
      <c r="E1065" s="54">
        <v>469</v>
      </c>
      <c r="F1065" s="54">
        <v>469</v>
      </c>
      <c r="G1065" s="54">
        <v>0</v>
      </c>
      <c r="H1065" s="66">
        <f t="shared" ref="H1065:H1066" si="86">(E1065-F1065)*C1065</f>
        <v>0</v>
      </c>
      <c r="I1065" s="66">
        <v>0</v>
      </c>
      <c r="J1065" s="67">
        <f>SUM(H1065:I1065)</f>
        <v>0</v>
      </c>
    </row>
    <row r="1066" spans="1:10" ht="14.25" customHeight="1">
      <c r="A1066" s="44">
        <v>42608</v>
      </c>
      <c r="B1066" s="57" t="s">
        <v>99</v>
      </c>
      <c r="C1066" s="57">
        <v>2500</v>
      </c>
      <c r="D1066" s="57" t="s">
        <v>12</v>
      </c>
      <c r="E1066" s="54">
        <v>260</v>
      </c>
      <c r="F1066" s="54">
        <v>259</v>
      </c>
      <c r="G1066" s="54">
        <v>258</v>
      </c>
      <c r="H1066" s="66">
        <f t="shared" si="86"/>
        <v>2500</v>
      </c>
      <c r="I1066" s="66">
        <f>(F1066-G1066)*C1066</f>
        <v>2500</v>
      </c>
      <c r="J1066" s="67">
        <f>SUM(H1066:I1066)</f>
        <v>5000</v>
      </c>
    </row>
    <row r="1067" spans="1:10" ht="14.25" customHeight="1">
      <c r="A1067" s="44">
        <v>42608</v>
      </c>
      <c r="B1067" s="57" t="s">
        <v>95</v>
      </c>
      <c r="C1067" s="57">
        <v>3500</v>
      </c>
      <c r="D1067" s="57" t="s">
        <v>9</v>
      </c>
      <c r="E1067" s="54">
        <v>263.5</v>
      </c>
      <c r="F1067" s="54">
        <v>264.2</v>
      </c>
      <c r="G1067" s="54">
        <v>264.89999999999998</v>
      </c>
      <c r="H1067" s="42">
        <f t="shared" ref="H1067:H1072" si="87">(F1067-E1067)*C1067</f>
        <v>2449.99999999996</v>
      </c>
      <c r="I1067" s="42">
        <f t="shared" ref="I1067:I1072" si="88">(G1067-F1067)*C1067</f>
        <v>2449.99999999996</v>
      </c>
      <c r="J1067" s="42" t="e">
        <f>(H1067+I1067+#REF!)</f>
        <v>#REF!</v>
      </c>
    </row>
    <row r="1068" spans="1:10" ht="14.25" customHeight="1">
      <c r="A1068" s="44">
        <v>42608</v>
      </c>
      <c r="B1068" s="57" t="s">
        <v>180</v>
      </c>
      <c r="C1068" s="57">
        <v>1100</v>
      </c>
      <c r="D1068" s="57" t="s">
        <v>9</v>
      </c>
      <c r="E1068" s="54">
        <v>908</v>
      </c>
      <c r="F1068" s="54">
        <v>910.2</v>
      </c>
      <c r="G1068" s="54">
        <v>912.4</v>
      </c>
      <c r="H1068" s="42">
        <f t="shared" si="87"/>
        <v>2420.00000000005</v>
      </c>
      <c r="I1068" s="42">
        <f t="shared" si="88"/>
        <v>2419.999999999925</v>
      </c>
      <c r="J1068" s="42" t="e">
        <f>(H1068+I1068+#REF!)</f>
        <v>#REF!</v>
      </c>
    </row>
    <row r="1069" spans="1:10" ht="14.25" customHeight="1">
      <c r="A1069" s="44">
        <v>42607</v>
      </c>
      <c r="B1069" s="57" t="s">
        <v>95</v>
      </c>
      <c r="C1069" s="57">
        <v>3500</v>
      </c>
      <c r="D1069" s="57" t="s">
        <v>9</v>
      </c>
      <c r="E1069" s="54">
        <v>256.5</v>
      </c>
      <c r="F1069" s="54">
        <v>257.2</v>
      </c>
      <c r="G1069" s="54">
        <v>257.89999999999998</v>
      </c>
      <c r="H1069" s="42">
        <f t="shared" si="87"/>
        <v>2449.99999999996</v>
      </c>
      <c r="I1069" s="42">
        <f t="shared" si="88"/>
        <v>2449.99999999996</v>
      </c>
      <c r="J1069" s="42" t="e">
        <f>(H1069+I1069+#REF!)</f>
        <v>#REF!</v>
      </c>
    </row>
    <row r="1070" spans="1:10" ht="14.25" customHeight="1">
      <c r="A1070" s="44">
        <v>42607</v>
      </c>
      <c r="B1070" s="57" t="s">
        <v>224</v>
      </c>
      <c r="C1070" s="57">
        <v>400</v>
      </c>
      <c r="D1070" s="57" t="s">
        <v>9</v>
      </c>
      <c r="E1070" s="54">
        <v>1726</v>
      </c>
      <c r="F1070" s="54">
        <v>1732</v>
      </c>
      <c r="G1070" s="54">
        <v>1738</v>
      </c>
      <c r="H1070" s="42">
        <f t="shared" si="87"/>
        <v>2400</v>
      </c>
      <c r="I1070" s="42">
        <f t="shared" si="88"/>
        <v>2400</v>
      </c>
      <c r="J1070" s="42" t="e">
        <f>(H1070+I1070+#REF!)</f>
        <v>#REF!</v>
      </c>
    </row>
    <row r="1071" spans="1:10" ht="14.25" customHeight="1">
      <c r="A1071" s="44">
        <v>42607</v>
      </c>
      <c r="B1071" s="57" t="s">
        <v>95</v>
      </c>
      <c r="C1071" s="57">
        <v>3500</v>
      </c>
      <c r="D1071" s="57" t="s">
        <v>9</v>
      </c>
      <c r="E1071" s="54">
        <v>259.7</v>
      </c>
      <c r="F1071" s="54">
        <v>260.39999999999998</v>
      </c>
      <c r="G1071" s="54">
        <v>261.10000000000002</v>
      </c>
      <c r="H1071" s="42">
        <f t="shared" si="87"/>
        <v>2449.99999999996</v>
      </c>
      <c r="I1071" s="42">
        <f t="shared" si="88"/>
        <v>2450.0000000001592</v>
      </c>
      <c r="J1071" s="42" t="e">
        <f>(H1071+I1071+#REF!)</f>
        <v>#REF!</v>
      </c>
    </row>
    <row r="1072" spans="1:10" ht="14.25" customHeight="1">
      <c r="A1072" s="44">
        <v>42606</v>
      </c>
      <c r="B1072" s="57" t="s">
        <v>95</v>
      </c>
      <c r="C1072" s="57">
        <v>3500</v>
      </c>
      <c r="D1072" s="57" t="s">
        <v>9</v>
      </c>
      <c r="E1072" s="54">
        <v>240</v>
      </c>
      <c r="F1072" s="54">
        <v>240.7</v>
      </c>
      <c r="G1072" s="54">
        <v>241.4</v>
      </c>
      <c r="H1072" s="42">
        <f t="shared" si="87"/>
        <v>2449.99999999996</v>
      </c>
      <c r="I1072" s="42">
        <f t="shared" si="88"/>
        <v>2450.0000000000596</v>
      </c>
      <c r="J1072" s="42" t="e">
        <f>(H1072+I1072+#REF!)</f>
        <v>#REF!</v>
      </c>
    </row>
    <row r="1073" spans="1:10" ht="14.25" customHeight="1">
      <c r="A1073" s="44">
        <v>42606</v>
      </c>
      <c r="B1073" s="57" t="s">
        <v>188</v>
      </c>
      <c r="C1073" s="57">
        <v>600</v>
      </c>
      <c r="D1073" s="57" t="s">
        <v>9</v>
      </c>
      <c r="E1073" s="54">
        <v>815</v>
      </c>
      <c r="F1073" s="54">
        <v>811</v>
      </c>
      <c r="G1073" s="54">
        <v>807.05</v>
      </c>
      <c r="H1073" s="66">
        <f>(E1073-F1073)*C1073</f>
        <v>2400</v>
      </c>
      <c r="I1073" s="66">
        <f>(F1073-G1073)*C1073</f>
        <v>2370.0000000000273</v>
      </c>
      <c r="J1073" s="67">
        <f>SUM(H1073:I1073)</f>
        <v>4770.0000000000273</v>
      </c>
    </row>
    <row r="1074" spans="1:10" ht="14.25" customHeight="1">
      <c r="A1074" s="44">
        <v>42606</v>
      </c>
      <c r="B1074" s="57" t="s">
        <v>73</v>
      </c>
      <c r="C1074" s="57">
        <v>3000</v>
      </c>
      <c r="D1074" s="57" t="s">
        <v>9</v>
      </c>
      <c r="E1074" s="54">
        <v>278.10000000000002</v>
      </c>
      <c r="F1074" s="54">
        <v>278.89999999999998</v>
      </c>
      <c r="G1074" s="54">
        <v>0</v>
      </c>
      <c r="H1074" s="42">
        <f t="shared" ref="H1074:H1080" si="89">(F1074-E1074)*C1074</f>
        <v>2399.9999999998636</v>
      </c>
      <c r="I1074" s="42">
        <v>0</v>
      </c>
      <c r="J1074" s="42" t="e">
        <f>(H1074+I1074+#REF!)</f>
        <v>#REF!</v>
      </c>
    </row>
    <row r="1075" spans="1:10" ht="14.25" customHeight="1">
      <c r="A1075" s="44">
        <v>42606</v>
      </c>
      <c r="B1075" s="57" t="s">
        <v>19</v>
      </c>
      <c r="C1075" s="57">
        <v>2000</v>
      </c>
      <c r="D1075" s="57" t="s">
        <v>9</v>
      </c>
      <c r="E1075" s="54">
        <v>467.8</v>
      </c>
      <c r="F1075" s="54">
        <v>467.8</v>
      </c>
      <c r="G1075" s="54">
        <v>0</v>
      </c>
      <c r="H1075" s="42">
        <f t="shared" si="89"/>
        <v>0</v>
      </c>
      <c r="I1075" s="42">
        <v>0</v>
      </c>
      <c r="J1075" s="42" t="e">
        <f>(H1075+I1075+#REF!)</f>
        <v>#REF!</v>
      </c>
    </row>
    <row r="1076" spans="1:10" ht="14.25" customHeight="1">
      <c r="A1076" s="44">
        <v>42605</v>
      </c>
      <c r="B1076" s="57" t="s">
        <v>223</v>
      </c>
      <c r="C1076" s="57">
        <v>7000</v>
      </c>
      <c r="D1076" s="57" t="s">
        <v>9</v>
      </c>
      <c r="E1076" s="54">
        <v>134.69999999999999</v>
      </c>
      <c r="F1076" s="54">
        <v>135.05000000000001</v>
      </c>
      <c r="G1076" s="54">
        <v>135.4</v>
      </c>
      <c r="H1076" s="42">
        <f t="shared" si="89"/>
        <v>2450.0000000001592</v>
      </c>
      <c r="I1076" s="42">
        <f>(G1076-F1076)*C1076</f>
        <v>2449.99999999996</v>
      </c>
      <c r="J1076" s="42" t="e">
        <f>(H1076+I1076+#REF!)</f>
        <v>#REF!</v>
      </c>
    </row>
    <row r="1077" spans="1:10" ht="14.25" customHeight="1">
      <c r="A1077" s="44">
        <v>42605</v>
      </c>
      <c r="B1077" s="57" t="s">
        <v>223</v>
      </c>
      <c r="C1077" s="57">
        <v>7000</v>
      </c>
      <c r="D1077" s="57" t="s">
        <v>9</v>
      </c>
      <c r="E1077" s="54">
        <v>138.1</v>
      </c>
      <c r="F1077" s="54">
        <v>138.44999999999999</v>
      </c>
      <c r="G1077" s="54">
        <v>138.80000000000001</v>
      </c>
      <c r="H1077" s="42">
        <f t="shared" si="89"/>
        <v>2449.99999999996</v>
      </c>
      <c r="I1077" s="42">
        <f>(G1077-F1077)*C1077</f>
        <v>2450.0000000001592</v>
      </c>
      <c r="J1077" s="42" t="e">
        <f>(H1077+I1077+#REF!)</f>
        <v>#REF!</v>
      </c>
    </row>
    <row r="1078" spans="1:10" ht="14.25" customHeight="1">
      <c r="A1078" s="44">
        <v>42605</v>
      </c>
      <c r="B1078" s="57" t="s">
        <v>191</v>
      </c>
      <c r="C1078" s="57">
        <v>3000</v>
      </c>
      <c r="D1078" s="57" t="s">
        <v>9</v>
      </c>
      <c r="E1078" s="54">
        <v>337.9</v>
      </c>
      <c r="F1078" s="54">
        <v>338.6</v>
      </c>
      <c r="G1078" s="54">
        <v>339.3</v>
      </c>
      <c r="H1078" s="42">
        <f t="shared" si="89"/>
        <v>2100.0000000001364</v>
      </c>
      <c r="I1078" s="42">
        <f>(G1078-F1078)*C1078</f>
        <v>2099.9999999999659</v>
      </c>
      <c r="J1078" s="42" t="e">
        <f>(H1078+I1078+#REF!)</f>
        <v>#REF!</v>
      </c>
    </row>
    <row r="1079" spans="1:10" ht="14.25" customHeight="1">
      <c r="A1079" s="44">
        <v>42605</v>
      </c>
      <c r="B1079" s="57" t="s">
        <v>191</v>
      </c>
      <c r="C1079" s="57">
        <v>3000</v>
      </c>
      <c r="D1079" s="57" t="s">
        <v>9</v>
      </c>
      <c r="E1079" s="54">
        <v>342.6</v>
      </c>
      <c r="F1079" s="54">
        <v>343.3</v>
      </c>
      <c r="G1079" s="54">
        <v>344</v>
      </c>
      <c r="H1079" s="42">
        <f t="shared" si="89"/>
        <v>2099.9999999999659</v>
      </c>
      <c r="I1079" s="42">
        <f>(G1079-F1079)*C1079</f>
        <v>2099.9999999999659</v>
      </c>
      <c r="J1079" s="42" t="e">
        <f>(H1079+I1079+#REF!)</f>
        <v>#REF!</v>
      </c>
    </row>
    <row r="1080" spans="1:10" ht="14.25" customHeight="1">
      <c r="A1080" s="44">
        <v>42605</v>
      </c>
      <c r="B1080" s="57" t="s">
        <v>191</v>
      </c>
      <c r="C1080" s="57">
        <v>3000</v>
      </c>
      <c r="D1080" s="57" t="s">
        <v>9</v>
      </c>
      <c r="E1080" s="54">
        <v>346</v>
      </c>
      <c r="F1080" s="54">
        <v>346.7</v>
      </c>
      <c r="G1080" s="54">
        <v>347.4</v>
      </c>
      <c r="H1080" s="42">
        <f t="shared" si="89"/>
        <v>2099.9999999999659</v>
      </c>
      <c r="I1080" s="42">
        <f>(G1080-F1080)*C1080</f>
        <v>2099.9999999999659</v>
      </c>
      <c r="J1080" s="42" t="e">
        <f>(H1080+I1080+#REF!)</f>
        <v>#REF!</v>
      </c>
    </row>
    <row r="1081" spans="1:10" ht="14.25" customHeight="1">
      <c r="A1081" s="44">
        <v>42604</v>
      </c>
      <c r="B1081" s="57" t="s">
        <v>19</v>
      </c>
      <c r="C1081" s="57">
        <v>2000</v>
      </c>
      <c r="D1081" s="57" t="s">
        <v>12</v>
      </c>
      <c r="E1081" s="54">
        <v>458.2</v>
      </c>
      <c r="F1081" s="54">
        <v>457</v>
      </c>
      <c r="G1081" s="54">
        <v>0</v>
      </c>
      <c r="H1081" s="66">
        <f t="shared" ref="H1081:H1084" si="90">IF(D1081="BUY",(F1081-E1081)*C1081,(E1081-F1081)*C1081)</f>
        <v>2399.9999999999773</v>
      </c>
      <c r="I1081" s="66">
        <v>0</v>
      </c>
      <c r="J1081" s="67" t="e">
        <f>#REF!+I1081+H1081</f>
        <v>#REF!</v>
      </c>
    </row>
    <row r="1082" spans="1:10" ht="14.25" customHeight="1">
      <c r="A1082" s="44">
        <v>42604</v>
      </c>
      <c r="B1082" s="57" t="s">
        <v>10</v>
      </c>
      <c r="C1082" s="57">
        <v>9000</v>
      </c>
      <c r="D1082" s="57" t="s">
        <v>9</v>
      </c>
      <c r="E1082" s="54">
        <v>84.4</v>
      </c>
      <c r="F1082" s="54">
        <v>84.65</v>
      </c>
      <c r="G1082" s="54">
        <v>0</v>
      </c>
      <c r="H1082" s="66">
        <f t="shared" si="90"/>
        <v>2250</v>
      </c>
      <c r="I1082" s="66">
        <v>0</v>
      </c>
      <c r="J1082" s="67" t="e">
        <f>#REF!+I1082+H1082</f>
        <v>#REF!</v>
      </c>
    </row>
    <row r="1083" spans="1:10" ht="14.25" customHeight="1">
      <c r="A1083" s="44">
        <v>42604</v>
      </c>
      <c r="B1083" s="57" t="s">
        <v>99</v>
      </c>
      <c r="C1083" s="57">
        <v>2500</v>
      </c>
      <c r="D1083" s="57" t="s">
        <v>12</v>
      </c>
      <c r="E1083" s="54">
        <v>271</v>
      </c>
      <c r="F1083" s="54">
        <v>270.10000000000002</v>
      </c>
      <c r="G1083" s="54">
        <v>0</v>
      </c>
      <c r="H1083" s="66">
        <f t="shared" si="90"/>
        <v>2249.9999999999432</v>
      </c>
      <c r="I1083" s="66">
        <v>0</v>
      </c>
      <c r="J1083" s="67" t="e">
        <f>#REF!+I1083+H1083</f>
        <v>#REF!</v>
      </c>
    </row>
    <row r="1084" spans="1:10" ht="14.25" customHeight="1">
      <c r="A1084" s="44">
        <v>42604</v>
      </c>
      <c r="B1084" s="57" t="s">
        <v>180</v>
      </c>
      <c r="C1084" s="57">
        <v>1100</v>
      </c>
      <c r="D1084" s="57" t="s">
        <v>9</v>
      </c>
      <c r="E1084" s="54">
        <v>880.8</v>
      </c>
      <c r="F1084" s="54">
        <v>881.85</v>
      </c>
      <c r="G1084" s="54">
        <v>0</v>
      </c>
      <c r="H1084" s="66">
        <f t="shared" si="90"/>
        <v>1155.000000000075</v>
      </c>
      <c r="I1084" s="66">
        <v>0</v>
      </c>
      <c r="J1084" s="67" t="e">
        <f>#REF!+I1084+H1084</f>
        <v>#REF!</v>
      </c>
    </row>
    <row r="1085" spans="1:10" ht="14.25" customHeight="1">
      <c r="A1085" s="44">
        <v>42601</v>
      </c>
      <c r="B1085" s="57" t="s">
        <v>72</v>
      </c>
      <c r="C1085" s="57">
        <v>750</v>
      </c>
      <c r="D1085" s="57" t="s">
        <v>12</v>
      </c>
      <c r="E1085" s="54">
        <v>1306</v>
      </c>
      <c r="F1085" s="54">
        <v>1303</v>
      </c>
      <c r="G1085" s="54">
        <v>1300</v>
      </c>
      <c r="H1085" s="66">
        <f t="shared" ref="H1085:H1086" si="91">(E1085-F1085)*C1085</f>
        <v>2250</v>
      </c>
      <c r="I1085" s="66">
        <f>(F1085-G1085)*C1085</f>
        <v>2250</v>
      </c>
      <c r="J1085" s="67">
        <f>SUM(H1085:I1085)</f>
        <v>4500</v>
      </c>
    </row>
    <row r="1086" spans="1:10" ht="14.25" customHeight="1">
      <c r="A1086" s="44">
        <v>42601</v>
      </c>
      <c r="B1086" s="57" t="s">
        <v>19</v>
      </c>
      <c r="C1086" s="57">
        <v>2000</v>
      </c>
      <c r="D1086" s="57" t="s">
        <v>12</v>
      </c>
      <c r="E1086" s="54">
        <v>483</v>
      </c>
      <c r="F1086" s="54">
        <v>481.8</v>
      </c>
      <c r="G1086" s="54">
        <v>480.6</v>
      </c>
      <c r="H1086" s="66">
        <f t="shared" si="91"/>
        <v>2399.9999999999773</v>
      </c>
      <c r="I1086" s="66">
        <f>(F1086-G1086)*C1086</f>
        <v>2399.9999999999773</v>
      </c>
      <c r="J1086" s="67">
        <f>SUM(H1086:I1086)</f>
        <v>4799.9999999999545</v>
      </c>
    </row>
    <row r="1087" spans="1:10" ht="14.25" customHeight="1">
      <c r="A1087" s="44">
        <v>42601</v>
      </c>
      <c r="B1087" s="57" t="s">
        <v>223</v>
      </c>
      <c r="C1087" s="57">
        <v>7000</v>
      </c>
      <c r="D1087" s="57" t="s">
        <v>9</v>
      </c>
      <c r="E1087" s="54">
        <v>131.75</v>
      </c>
      <c r="F1087" s="54">
        <v>132.1</v>
      </c>
      <c r="G1087" s="54">
        <v>0</v>
      </c>
      <c r="H1087" s="42">
        <f>(F1087-E1087)*C1087</f>
        <v>2449.99999999996</v>
      </c>
      <c r="I1087" s="42">
        <v>0</v>
      </c>
      <c r="J1087" s="42" t="e">
        <f>(H1087+I1087+#REF!)</f>
        <v>#REF!</v>
      </c>
    </row>
    <row r="1088" spans="1:10" ht="14.25" customHeight="1">
      <c r="A1088" s="44">
        <v>42601</v>
      </c>
      <c r="B1088" s="57" t="s">
        <v>72</v>
      </c>
      <c r="C1088" s="57">
        <v>750</v>
      </c>
      <c r="D1088" s="57" t="s">
        <v>12</v>
      </c>
      <c r="E1088" s="54">
        <v>1295</v>
      </c>
      <c r="F1088" s="54">
        <v>1291.8</v>
      </c>
      <c r="G1088" s="54">
        <v>0</v>
      </c>
      <c r="H1088" s="66">
        <f>(E1088-F1088)*C1088</f>
        <v>2400.0000000000341</v>
      </c>
      <c r="I1088" s="66">
        <v>0</v>
      </c>
      <c r="J1088" s="67">
        <f>SUM(H1088:I1088)</f>
        <v>2400.0000000000341</v>
      </c>
    </row>
    <row r="1089" spans="1:10" ht="14.25" customHeight="1">
      <c r="A1089" s="44">
        <v>42601</v>
      </c>
      <c r="B1089" s="57" t="s">
        <v>222</v>
      </c>
      <c r="C1089" s="57">
        <v>10000</v>
      </c>
      <c r="D1089" s="57" t="s">
        <v>9</v>
      </c>
      <c r="E1089" s="54">
        <v>77.8</v>
      </c>
      <c r="F1089" s="54">
        <v>77.8</v>
      </c>
      <c r="G1089" s="54">
        <v>0</v>
      </c>
      <c r="H1089" s="42">
        <f t="shared" ref="H1089:H1091" si="92">(F1089-E1089)*C1089</f>
        <v>0</v>
      </c>
      <c r="I1089" s="42">
        <v>0</v>
      </c>
      <c r="J1089" s="42" t="e">
        <f>(H1089+I1089+#REF!)</f>
        <v>#REF!</v>
      </c>
    </row>
    <row r="1090" spans="1:10" ht="14.25" customHeight="1">
      <c r="A1090" s="44">
        <v>42600</v>
      </c>
      <c r="B1090" s="57" t="s">
        <v>119</v>
      </c>
      <c r="C1090" s="57">
        <v>7000</v>
      </c>
      <c r="D1090" s="57" t="s">
        <v>9</v>
      </c>
      <c r="E1090" s="54">
        <v>172.4</v>
      </c>
      <c r="F1090" s="54">
        <v>172.75</v>
      </c>
      <c r="G1090" s="54">
        <v>173.1</v>
      </c>
      <c r="H1090" s="42">
        <f t="shared" si="92"/>
        <v>2449.99999999996</v>
      </c>
      <c r="I1090" s="42">
        <f>(G1090-F1090)*C1090</f>
        <v>2449.99999999996</v>
      </c>
      <c r="J1090" s="42" t="e">
        <f>(H1090+I1090+#REF!)</f>
        <v>#REF!</v>
      </c>
    </row>
    <row r="1091" spans="1:10" ht="14.25" customHeight="1">
      <c r="A1091" s="44">
        <v>42600</v>
      </c>
      <c r="B1091" s="57" t="s">
        <v>222</v>
      </c>
      <c r="C1091" s="57">
        <v>10000</v>
      </c>
      <c r="D1091" s="57" t="s">
        <v>9</v>
      </c>
      <c r="E1091" s="54">
        <v>76.650000000000006</v>
      </c>
      <c r="F1091" s="54">
        <v>76.849999999999994</v>
      </c>
      <c r="G1091" s="54">
        <v>0</v>
      </c>
      <c r="H1091" s="42">
        <f t="shared" si="92"/>
        <v>1999.9999999998863</v>
      </c>
      <c r="I1091" s="42">
        <v>0</v>
      </c>
      <c r="J1091" s="42" t="e">
        <f>(H1091+I1091+#REF!)</f>
        <v>#REF!</v>
      </c>
    </row>
    <row r="1092" spans="1:10" ht="14.25" customHeight="1">
      <c r="A1092" s="44">
        <v>42600</v>
      </c>
      <c r="B1092" s="57" t="s">
        <v>19</v>
      </c>
      <c r="C1092" s="57">
        <v>2000</v>
      </c>
      <c r="D1092" s="57" t="s">
        <v>12</v>
      </c>
      <c r="E1092" s="54">
        <v>463</v>
      </c>
      <c r="F1092" s="54">
        <v>462</v>
      </c>
      <c r="G1092" s="54">
        <v>0</v>
      </c>
      <c r="H1092" s="66">
        <f>(E1092-F1092)*C1092</f>
        <v>2000</v>
      </c>
      <c r="I1092" s="66">
        <v>0</v>
      </c>
      <c r="J1092" s="67">
        <f>SUM(H1092:I1092)</f>
        <v>2000</v>
      </c>
    </row>
    <row r="1093" spans="1:10" ht="14.25" customHeight="1">
      <c r="A1093" s="44">
        <v>42599</v>
      </c>
      <c r="B1093" s="57" t="s">
        <v>225</v>
      </c>
      <c r="C1093" s="57">
        <v>12000</v>
      </c>
      <c r="D1093" s="57" t="s">
        <v>9</v>
      </c>
      <c r="E1093" s="54">
        <v>87</v>
      </c>
      <c r="F1093" s="54">
        <v>87.25</v>
      </c>
      <c r="G1093" s="54">
        <v>87.5</v>
      </c>
      <c r="H1093" s="42">
        <f t="shared" ref="H1093:H1096" si="93">(F1093-E1093)*C1093</f>
        <v>3000</v>
      </c>
      <c r="I1093" s="42">
        <f>(G1093-F1093)*C1093</f>
        <v>3000</v>
      </c>
      <c r="J1093" s="42" t="e">
        <f>(H1093+I1093+#REF!)</f>
        <v>#REF!</v>
      </c>
    </row>
    <row r="1094" spans="1:10" ht="14.25" customHeight="1">
      <c r="A1094" s="44">
        <v>42599</v>
      </c>
      <c r="B1094" s="57" t="s">
        <v>42</v>
      </c>
      <c r="C1094" s="57">
        <v>1400</v>
      </c>
      <c r="D1094" s="57" t="s">
        <v>9</v>
      </c>
      <c r="E1094" s="54">
        <v>494</v>
      </c>
      <c r="F1094" s="54">
        <v>495.9</v>
      </c>
      <c r="G1094" s="54">
        <v>497.8</v>
      </c>
      <c r="H1094" s="42">
        <f t="shared" si="93"/>
        <v>2659.9999999999682</v>
      </c>
      <c r="I1094" s="42">
        <f>(G1094-F1094)*C1094</f>
        <v>2660.0000000000477</v>
      </c>
      <c r="J1094" s="42" t="e">
        <f>(H1094+I1094+#REF!)</f>
        <v>#REF!</v>
      </c>
    </row>
    <row r="1095" spans="1:10" ht="14.25" customHeight="1">
      <c r="A1095" s="44">
        <v>42599</v>
      </c>
      <c r="B1095" s="57" t="s">
        <v>225</v>
      </c>
      <c r="C1095" s="57">
        <v>12000</v>
      </c>
      <c r="D1095" s="57" t="s">
        <v>9</v>
      </c>
      <c r="E1095" s="54">
        <v>87.95</v>
      </c>
      <c r="F1095" s="54">
        <v>88.15</v>
      </c>
      <c r="G1095" s="54">
        <v>0</v>
      </c>
      <c r="H1095" s="42">
        <f t="shared" si="93"/>
        <v>2400.0000000000341</v>
      </c>
      <c r="I1095" s="42">
        <v>0</v>
      </c>
      <c r="J1095" s="42" t="e">
        <f>(H1095+I1095+#REF!)</f>
        <v>#REF!</v>
      </c>
    </row>
    <row r="1096" spans="1:10" ht="14.25" customHeight="1">
      <c r="A1096" s="44">
        <v>42598</v>
      </c>
      <c r="B1096" s="56" t="s">
        <v>99</v>
      </c>
      <c r="C1096" s="56">
        <v>2500</v>
      </c>
      <c r="D1096" s="56" t="s">
        <v>9</v>
      </c>
      <c r="E1096" s="50">
        <v>262</v>
      </c>
      <c r="F1096" s="50">
        <v>263</v>
      </c>
      <c r="G1096" s="50">
        <v>264</v>
      </c>
      <c r="H1096" s="42">
        <f t="shared" si="93"/>
        <v>2500</v>
      </c>
      <c r="I1096" s="42">
        <f>(G1096-F1096)*C1096</f>
        <v>2500</v>
      </c>
      <c r="J1096" s="42" t="e">
        <f>(H1096+I1096+#REF!)</f>
        <v>#REF!</v>
      </c>
    </row>
    <row r="1097" spans="1:10" ht="14.25" customHeight="1">
      <c r="A1097" s="44">
        <v>42598</v>
      </c>
      <c r="B1097" s="57" t="s">
        <v>226</v>
      </c>
      <c r="C1097" s="57">
        <v>6000</v>
      </c>
      <c r="D1097" s="57" t="s">
        <v>12</v>
      </c>
      <c r="E1097" s="54">
        <v>113.2</v>
      </c>
      <c r="F1097" s="54">
        <v>112.8</v>
      </c>
      <c r="G1097" s="54">
        <v>112.4</v>
      </c>
      <c r="H1097" s="66">
        <f>(E1097-F1097)*C1097</f>
        <v>2400.0000000000341</v>
      </c>
      <c r="I1097" s="66">
        <f>(F1097-G1097)*C1097</f>
        <v>2399.9999999999491</v>
      </c>
      <c r="J1097" s="67">
        <f>SUM(H1097:I1097)</f>
        <v>4799.9999999999836</v>
      </c>
    </row>
    <row r="1098" spans="1:10" ht="14.25" customHeight="1">
      <c r="A1098" s="44">
        <v>42598</v>
      </c>
      <c r="B1098" s="57" t="s">
        <v>184</v>
      </c>
      <c r="C1098" s="57">
        <v>5000</v>
      </c>
      <c r="D1098" s="57" t="s">
        <v>9</v>
      </c>
      <c r="E1098" s="54">
        <v>135.5</v>
      </c>
      <c r="F1098" s="54">
        <v>136</v>
      </c>
      <c r="G1098" s="54">
        <v>136.5</v>
      </c>
      <c r="H1098" s="42">
        <f>(F1098-E1098)*C1098</f>
        <v>2500</v>
      </c>
      <c r="I1098" s="42">
        <f>(G1098-F1098)*C1098</f>
        <v>2500</v>
      </c>
      <c r="J1098" s="42" t="e">
        <f>(H1098+I1098+#REF!)</f>
        <v>#REF!</v>
      </c>
    </row>
    <row r="1099" spans="1:10" ht="14.25" customHeight="1">
      <c r="A1099" s="44">
        <v>42598</v>
      </c>
      <c r="B1099" s="57" t="s">
        <v>222</v>
      </c>
      <c r="C1099" s="57">
        <v>10000</v>
      </c>
      <c r="D1099" s="57" t="s">
        <v>12</v>
      </c>
      <c r="E1099" s="54">
        <v>74</v>
      </c>
      <c r="F1099" s="54">
        <v>73.75</v>
      </c>
      <c r="G1099" s="54">
        <v>0</v>
      </c>
      <c r="H1099" s="66">
        <f>(E1099-F1099)*C1099</f>
        <v>2500</v>
      </c>
      <c r="I1099" s="66">
        <v>0</v>
      </c>
      <c r="J1099" s="67">
        <f>SUM(H1099:I1099)</f>
        <v>2500</v>
      </c>
    </row>
    <row r="1100" spans="1:10" ht="14.25" customHeight="1">
      <c r="A1100" s="44">
        <v>42594</v>
      </c>
      <c r="B1100" s="57" t="s">
        <v>227</v>
      </c>
      <c r="C1100" s="57">
        <v>2500</v>
      </c>
      <c r="D1100" s="57" t="s">
        <v>9</v>
      </c>
      <c r="E1100" s="54">
        <v>316</v>
      </c>
      <c r="F1100" s="54">
        <v>317</v>
      </c>
      <c r="G1100" s="54">
        <v>318</v>
      </c>
      <c r="H1100" s="42">
        <f>(F1100-E1100)*C1100</f>
        <v>2500</v>
      </c>
      <c r="I1100" s="42">
        <f>(G1100-F1100)*C1100</f>
        <v>2500</v>
      </c>
      <c r="J1100" s="42" t="e">
        <f>(H1100+I1100+#REF!)</f>
        <v>#REF!</v>
      </c>
    </row>
    <row r="1101" spans="1:10" ht="14.25" customHeight="1">
      <c r="A1101" s="44">
        <v>42594</v>
      </c>
      <c r="B1101" s="57" t="s">
        <v>72</v>
      </c>
      <c r="C1101" s="57">
        <v>750</v>
      </c>
      <c r="D1101" s="57" t="s">
        <v>12</v>
      </c>
      <c r="E1101" s="54">
        <v>1264</v>
      </c>
      <c r="F1101" s="54">
        <v>1260.8</v>
      </c>
      <c r="G1101" s="54">
        <v>1257.5</v>
      </c>
      <c r="H1101" s="66">
        <f t="shared" ref="H1101:H1102" si="94">(E1101-F1101)*C1101</f>
        <v>2400.0000000000341</v>
      </c>
      <c r="I1101" s="66">
        <f>(F1101-G1101)*C1101</f>
        <v>2474.9999999999659</v>
      </c>
      <c r="J1101" s="67">
        <f>SUM(H1101:I1101)</f>
        <v>4875</v>
      </c>
    </row>
    <row r="1102" spans="1:10" ht="14.25" customHeight="1">
      <c r="A1102" s="44">
        <v>42594</v>
      </c>
      <c r="B1102" s="57" t="s">
        <v>19</v>
      </c>
      <c r="C1102" s="57">
        <v>2000</v>
      </c>
      <c r="D1102" s="57" t="s">
        <v>12</v>
      </c>
      <c r="E1102" s="54">
        <v>462</v>
      </c>
      <c r="F1102" s="54">
        <v>460.8</v>
      </c>
      <c r="G1102" s="54">
        <v>0</v>
      </c>
      <c r="H1102" s="66">
        <f t="shared" si="94"/>
        <v>2399.9999999999773</v>
      </c>
      <c r="I1102" s="66">
        <v>0</v>
      </c>
      <c r="J1102" s="67">
        <f>SUM(H1102:I1102)</f>
        <v>2399.9999999999773</v>
      </c>
    </row>
    <row r="1103" spans="1:10" ht="14.25" customHeight="1">
      <c r="A1103" s="44">
        <v>42593</v>
      </c>
      <c r="B1103" s="57" t="s">
        <v>42</v>
      </c>
      <c r="C1103" s="57">
        <v>1400</v>
      </c>
      <c r="D1103" s="57" t="s">
        <v>9</v>
      </c>
      <c r="E1103" s="54">
        <v>508</v>
      </c>
      <c r="F1103" s="54">
        <v>509.8</v>
      </c>
      <c r="G1103" s="54">
        <v>511.8</v>
      </c>
      <c r="H1103" s="42">
        <f>(F1103-E1103)*C1103</f>
        <v>2520.0000000000159</v>
      </c>
      <c r="I1103" s="42">
        <f>(G1103-F1103)*C1103</f>
        <v>2800</v>
      </c>
      <c r="J1103" s="42" t="e">
        <f>(H1103+I1103+#REF!)</f>
        <v>#REF!</v>
      </c>
    </row>
    <row r="1104" spans="1:10" ht="14.25" customHeight="1">
      <c r="A1104" s="44">
        <v>42593</v>
      </c>
      <c r="B1104" s="57" t="s">
        <v>227</v>
      </c>
      <c r="C1104" s="57">
        <v>2500</v>
      </c>
      <c r="D1104" s="57" t="s">
        <v>12</v>
      </c>
      <c r="E1104" s="54">
        <v>316</v>
      </c>
      <c r="F1104" s="54">
        <v>315</v>
      </c>
      <c r="G1104" s="54">
        <v>314</v>
      </c>
      <c r="H1104" s="66">
        <f t="shared" ref="H1104:H1107" si="95">(E1104-F1104)*C1104</f>
        <v>2500</v>
      </c>
      <c r="I1104" s="66">
        <f>(F1104-G1104)*C1104</f>
        <v>2500</v>
      </c>
      <c r="J1104" s="67">
        <f>SUM(H1104:I1104)</f>
        <v>5000</v>
      </c>
    </row>
    <row r="1105" spans="1:10" ht="14.25" customHeight="1">
      <c r="A1105" s="44">
        <v>42593</v>
      </c>
      <c r="B1105" s="57" t="s">
        <v>227</v>
      </c>
      <c r="C1105" s="57">
        <v>2500</v>
      </c>
      <c r="D1105" s="57" t="s">
        <v>12</v>
      </c>
      <c r="E1105" s="54">
        <v>322.5</v>
      </c>
      <c r="F1105" s="54">
        <v>321.5</v>
      </c>
      <c r="G1105" s="54">
        <v>320.5</v>
      </c>
      <c r="H1105" s="66">
        <f t="shared" si="95"/>
        <v>2500</v>
      </c>
      <c r="I1105" s="66">
        <f>(F1105-G1105)*C1105</f>
        <v>2500</v>
      </c>
      <c r="J1105" s="67">
        <f>SUM(H1105:I1105)</f>
        <v>5000</v>
      </c>
    </row>
    <row r="1106" spans="1:10" ht="14.25" customHeight="1">
      <c r="A1106" s="44">
        <v>42593</v>
      </c>
      <c r="B1106" s="57" t="s">
        <v>184</v>
      </c>
      <c r="C1106" s="57">
        <v>5000</v>
      </c>
      <c r="D1106" s="57" t="s">
        <v>12</v>
      </c>
      <c r="E1106" s="54">
        <v>132.69999999999999</v>
      </c>
      <c r="F1106" s="54">
        <v>132.19999999999999</v>
      </c>
      <c r="G1106" s="54">
        <v>0</v>
      </c>
      <c r="H1106" s="66">
        <f t="shared" si="95"/>
        <v>2500</v>
      </c>
      <c r="I1106" s="66">
        <v>0</v>
      </c>
      <c r="J1106" s="67">
        <f>SUM(H1106:I1106)</f>
        <v>2500</v>
      </c>
    </row>
    <row r="1107" spans="1:10" ht="14.25" customHeight="1">
      <c r="A1107" s="44">
        <v>42593</v>
      </c>
      <c r="B1107" s="57" t="s">
        <v>227</v>
      </c>
      <c r="C1107" s="57">
        <v>2500</v>
      </c>
      <c r="D1107" s="57" t="s">
        <v>12</v>
      </c>
      <c r="E1107" s="54">
        <v>315</v>
      </c>
      <c r="F1107" s="54">
        <v>314</v>
      </c>
      <c r="G1107" s="54">
        <v>0</v>
      </c>
      <c r="H1107" s="66">
        <f t="shared" si="95"/>
        <v>2500</v>
      </c>
      <c r="I1107" s="66">
        <v>0</v>
      </c>
      <c r="J1107" s="67">
        <f>SUM(H1107:I1107)</f>
        <v>2500</v>
      </c>
    </row>
    <row r="1108" spans="1:10" ht="14.25" customHeight="1">
      <c r="A1108" s="44">
        <v>42593</v>
      </c>
      <c r="B1108" s="57" t="s">
        <v>28</v>
      </c>
      <c r="C1108" s="57">
        <v>1500</v>
      </c>
      <c r="D1108" s="57" t="s">
        <v>9</v>
      </c>
      <c r="E1108" s="54">
        <v>552</v>
      </c>
      <c r="F1108" s="54">
        <v>553.6</v>
      </c>
      <c r="G1108" s="54">
        <v>0</v>
      </c>
      <c r="H1108" s="42">
        <f t="shared" ref="H1108:H1110" si="96">(F1108-E1108)*C1108</f>
        <v>2400.0000000000341</v>
      </c>
      <c r="I1108" s="42">
        <v>0</v>
      </c>
      <c r="J1108" s="42" t="e">
        <f>(H1108+I1108+#REF!)</f>
        <v>#REF!</v>
      </c>
    </row>
    <row r="1109" spans="1:10" ht="14.25" customHeight="1">
      <c r="A1109" s="44">
        <v>42592</v>
      </c>
      <c r="B1109" s="57" t="s">
        <v>48</v>
      </c>
      <c r="C1109" s="57">
        <v>500</v>
      </c>
      <c r="D1109" s="57" t="s">
        <v>9</v>
      </c>
      <c r="E1109" s="54">
        <v>1609</v>
      </c>
      <c r="F1109" s="54">
        <v>1614</v>
      </c>
      <c r="G1109" s="54">
        <v>1619</v>
      </c>
      <c r="H1109" s="42">
        <f t="shared" si="96"/>
        <v>2500</v>
      </c>
      <c r="I1109" s="42">
        <f>(G1109-F1109)*C1109</f>
        <v>2500</v>
      </c>
      <c r="J1109" s="42" t="e">
        <f>(H1109+I1109+#REF!)</f>
        <v>#REF!</v>
      </c>
    </row>
    <row r="1110" spans="1:10" ht="14.25" customHeight="1">
      <c r="A1110" s="44">
        <v>42592</v>
      </c>
      <c r="B1110" s="57" t="s">
        <v>99</v>
      </c>
      <c r="C1110" s="57">
        <v>2500</v>
      </c>
      <c r="D1110" s="57" t="s">
        <v>9</v>
      </c>
      <c r="E1110" s="54">
        <v>250</v>
      </c>
      <c r="F1110" s="54">
        <v>251</v>
      </c>
      <c r="G1110" s="54">
        <v>252</v>
      </c>
      <c r="H1110" s="42">
        <f t="shared" si="96"/>
        <v>2500</v>
      </c>
      <c r="I1110" s="42">
        <f>(G1110-F1110)*C1110</f>
        <v>2500</v>
      </c>
      <c r="J1110" s="42" t="e">
        <f>(H1110+I1110+#REF!)</f>
        <v>#REF!</v>
      </c>
    </row>
    <row r="1111" spans="1:10" ht="14.25" customHeight="1">
      <c r="A1111" s="44">
        <v>42592</v>
      </c>
      <c r="B1111" s="57" t="s">
        <v>72</v>
      </c>
      <c r="C1111" s="57">
        <v>750</v>
      </c>
      <c r="D1111" s="57" t="s">
        <v>12</v>
      </c>
      <c r="E1111" s="54">
        <v>1594</v>
      </c>
      <c r="F1111" s="54">
        <v>1590.8</v>
      </c>
      <c r="G1111" s="54">
        <v>1587.6</v>
      </c>
      <c r="H1111" s="66">
        <f>(E1111-F1111)*C1111</f>
        <v>2400.0000000000341</v>
      </c>
      <c r="I1111" s="66">
        <f>(F1111-G1111)*C1111</f>
        <v>2400.0000000000341</v>
      </c>
      <c r="J1111" s="67">
        <f>SUM(H1111:I1111)</f>
        <v>4800.0000000000682</v>
      </c>
    </row>
    <row r="1112" spans="1:10" ht="14.25" customHeight="1">
      <c r="A1112" s="44">
        <v>42592</v>
      </c>
      <c r="B1112" s="57" t="s">
        <v>19</v>
      </c>
      <c r="C1112" s="57">
        <v>2000</v>
      </c>
      <c r="D1112" s="57" t="s">
        <v>9</v>
      </c>
      <c r="E1112" s="54">
        <v>468.8</v>
      </c>
      <c r="F1112" s="54">
        <v>465.1</v>
      </c>
      <c r="G1112" s="54">
        <v>0</v>
      </c>
      <c r="H1112" s="68">
        <f t="shared" ref="H1112:H1115" si="97">(F1112-E1112)*C1112</f>
        <v>-7399.9999999999773</v>
      </c>
      <c r="I1112" s="68">
        <v>0</v>
      </c>
      <c r="J1112" s="68">
        <f>H1112</f>
        <v>-7399.9999999999773</v>
      </c>
    </row>
    <row r="1113" spans="1:10" ht="14.25" customHeight="1">
      <c r="A1113" s="44">
        <v>42591</v>
      </c>
      <c r="B1113" s="57" t="s">
        <v>48</v>
      </c>
      <c r="C1113" s="57">
        <v>500</v>
      </c>
      <c r="D1113" s="57" t="s">
        <v>9</v>
      </c>
      <c r="E1113" s="54">
        <v>1662</v>
      </c>
      <c r="F1113" s="54">
        <v>1667</v>
      </c>
      <c r="G1113" s="54">
        <v>1672</v>
      </c>
      <c r="H1113" s="42">
        <f t="shared" si="97"/>
        <v>2500</v>
      </c>
      <c r="I1113" s="42">
        <f>(G1113-F1113)*C1113</f>
        <v>2500</v>
      </c>
      <c r="J1113" s="42" t="e">
        <f>(H1113+I1113+#REF!)</f>
        <v>#REF!</v>
      </c>
    </row>
    <row r="1114" spans="1:10" ht="14.25" customHeight="1">
      <c r="A1114" s="44">
        <v>42591</v>
      </c>
      <c r="B1114" s="57" t="s">
        <v>19</v>
      </c>
      <c r="C1114" s="57">
        <v>2000</v>
      </c>
      <c r="D1114" s="57" t="s">
        <v>9</v>
      </c>
      <c r="E1114" s="54">
        <v>464.2</v>
      </c>
      <c r="F1114" s="54">
        <v>465.4</v>
      </c>
      <c r="G1114" s="54">
        <v>466.6</v>
      </c>
      <c r="H1114" s="42">
        <f t="shared" si="97"/>
        <v>2399.9999999999773</v>
      </c>
      <c r="I1114" s="42">
        <f>(G1114-F1114)*C1114</f>
        <v>2400.0000000000909</v>
      </c>
      <c r="J1114" s="42" t="e">
        <f>(H1114+I1114+#REF!)</f>
        <v>#REF!</v>
      </c>
    </row>
    <row r="1115" spans="1:10" ht="14.25" customHeight="1">
      <c r="A1115" s="44">
        <v>42591</v>
      </c>
      <c r="B1115" s="57" t="s">
        <v>102</v>
      </c>
      <c r="C1115" s="57">
        <v>1100</v>
      </c>
      <c r="D1115" s="57" t="s">
        <v>9</v>
      </c>
      <c r="E1115" s="54">
        <v>639</v>
      </c>
      <c r="F1115" s="54">
        <v>641.20000000000005</v>
      </c>
      <c r="G1115" s="54">
        <v>0</v>
      </c>
      <c r="H1115" s="42">
        <f t="shared" si="97"/>
        <v>2420.00000000005</v>
      </c>
      <c r="I1115" s="42">
        <v>0</v>
      </c>
      <c r="J1115" s="42" t="e">
        <f>(H1115+I1115+#REF!)</f>
        <v>#REF!</v>
      </c>
    </row>
    <row r="1116" spans="1:10" ht="14.25" customHeight="1">
      <c r="A1116" s="44">
        <v>42591</v>
      </c>
      <c r="B1116" s="57" t="s">
        <v>213</v>
      </c>
      <c r="C1116" s="57">
        <v>3000</v>
      </c>
      <c r="D1116" s="57" t="s">
        <v>12</v>
      </c>
      <c r="E1116" s="54">
        <v>229.2</v>
      </c>
      <c r="F1116" s="54">
        <v>228.4</v>
      </c>
      <c r="G1116" s="54">
        <v>0</v>
      </c>
      <c r="H1116" s="66">
        <f>(E1116-F1116)*C1116</f>
        <v>2399.9999999999491</v>
      </c>
      <c r="I1116" s="66">
        <v>0</v>
      </c>
      <c r="J1116" s="67">
        <f>SUM(H1116:I1116)</f>
        <v>2399.9999999999491</v>
      </c>
    </row>
    <row r="1117" spans="1:10" ht="14.25" customHeight="1">
      <c r="A1117" s="44">
        <v>42590</v>
      </c>
      <c r="B1117" s="57" t="s">
        <v>180</v>
      </c>
      <c r="C1117" s="57">
        <v>1100</v>
      </c>
      <c r="D1117" s="57" t="s">
        <v>9</v>
      </c>
      <c r="E1117" s="54">
        <v>881.6</v>
      </c>
      <c r="F1117" s="54">
        <v>883.8</v>
      </c>
      <c r="G1117" s="54">
        <v>886</v>
      </c>
      <c r="H1117" s="42">
        <f t="shared" ref="H1117:H1121" si="98">(F1117-E1117)*C1117</f>
        <v>2419.999999999925</v>
      </c>
      <c r="I1117" s="42">
        <f>(G1117-F1117)*C1117</f>
        <v>2420.00000000005</v>
      </c>
      <c r="J1117" s="42" t="e">
        <f>(H1117+I1117+#REF!)</f>
        <v>#REF!</v>
      </c>
    </row>
    <row r="1118" spans="1:10" ht="14.25" customHeight="1">
      <c r="A1118" s="44">
        <v>42590</v>
      </c>
      <c r="B1118" s="57" t="s">
        <v>18</v>
      </c>
      <c r="C1118" s="57">
        <v>3000</v>
      </c>
      <c r="D1118" s="57" t="s">
        <v>9</v>
      </c>
      <c r="E1118" s="54">
        <v>179.6</v>
      </c>
      <c r="F1118" s="54">
        <v>180.4</v>
      </c>
      <c r="G1118" s="54">
        <v>181.2</v>
      </c>
      <c r="H1118" s="42">
        <f t="shared" si="98"/>
        <v>2400.0000000000341</v>
      </c>
      <c r="I1118" s="42">
        <f>(G1118-F1118)*C1118</f>
        <v>2399.9999999999491</v>
      </c>
      <c r="J1118" s="42" t="e">
        <f>(H1118+I1118+#REF!)</f>
        <v>#REF!</v>
      </c>
    </row>
    <row r="1119" spans="1:10" ht="14.25" customHeight="1">
      <c r="A1119" s="44">
        <v>42590</v>
      </c>
      <c r="B1119" s="57" t="s">
        <v>122</v>
      </c>
      <c r="C1119" s="57">
        <v>7000</v>
      </c>
      <c r="D1119" s="57" t="s">
        <v>9</v>
      </c>
      <c r="E1119" s="54">
        <v>151.9</v>
      </c>
      <c r="F1119" s="54">
        <v>152.25</v>
      </c>
      <c r="G1119" s="54">
        <v>152.6</v>
      </c>
      <c r="H1119" s="42">
        <f t="shared" si="98"/>
        <v>2449.99999999996</v>
      </c>
      <c r="I1119" s="42">
        <f>(G1119-F1119)*C1119</f>
        <v>2449.99999999996</v>
      </c>
      <c r="J1119" s="42" t="e">
        <f>(H1119+I1119+#REF!)</f>
        <v>#REF!</v>
      </c>
    </row>
    <row r="1120" spans="1:10" ht="14.25" customHeight="1">
      <c r="A1120" s="44">
        <v>42590</v>
      </c>
      <c r="B1120" s="57" t="s">
        <v>180</v>
      </c>
      <c r="C1120" s="57">
        <v>1100</v>
      </c>
      <c r="D1120" s="57" t="s">
        <v>9</v>
      </c>
      <c r="E1120" s="54">
        <v>870.7</v>
      </c>
      <c r="F1120" s="54">
        <v>872.85</v>
      </c>
      <c r="G1120" s="54">
        <v>0</v>
      </c>
      <c r="H1120" s="42">
        <f t="shared" si="98"/>
        <v>2364.999999999975</v>
      </c>
      <c r="I1120" s="42">
        <v>0</v>
      </c>
      <c r="J1120" s="42" t="e">
        <f>(H1120+I1120+#REF!)</f>
        <v>#REF!</v>
      </c>
    </row>
    <row r="1121" spans="1:10" ht="14.25" customHeight="1">
      <c r="A1121" s="44">
        <v>42590</v>
      </c>
      <c r="B1121" s="57" t="s">
        <v>72</v>
      </c>
      <c r="C1121" s="57">
        <v>750</v>
      </c>
      <c r="D1121" s="57" t="s">
        <v>9</v>
      </c>
      <c r="E1121" s="54">
        <v>1566.5</v>
      </c>
      <c r="F1121" s="54">
        <v>1566.5</v>
      </c>
      <c r="G1121" s="54">
        <v>0</v>
      </c>
      <c r="H1121" s="42">
        <f t="shared" si="98"/>
        <v>0</v>
      </c>
      <c r="I1121" s="42">
        <v>0</v>
      </c>
      <c r="J1121" s="42" t="e">
        <f>(H1121+I1121+#REF!)</f>
        <v>#REF!</v>
      </c>
    </row>
    <row r="1122" spans="1:10" ht="14.25" customHeight="1">
      <c r="A1122" s="44">
        <v>42587</v>
      </c>
      <c r="B1122" s="57" t="s">
        <v>19</v>
      </c>
      <c r="C1122" s="57">
        <v>2000</v>
      </c>
      <c r="D1122" s="57" t="s">
        <v>12</v>
      </c>
      <c r="E1122" s="54">
        <v>465</v>
      </c>
      <c r="F1122" s="54">
        <v>463.8</v>
      </c>
      <c r="G1122" s="54">
        <v>462.6</v>
      </c>
      <c r="H1122" s="66">
        <f>(E1122-F1122)*C1122</f>
        <v>2399.9999999999773</v>
      </c>
      <c r="I1122" s="66">
        <f>(F1122-G1122)*C1122</f>
        <v>2399.9999999999773</v>
      </c>
      <c r="J1122" s="67">
        <f>SUM(H1122:I1122)</f>
        <v>4799.9999999999545</v>
      </c>
    </row>
    <row r="1123" spans="1:10" ht="14.25" customHeight="1">
      <c r="A1123" s="44">
        <v>42587</v>
      </c>
      <c r="B1123" s="57" t="s">
        <v>222</v>
      </c>
      <c r="C1123" s="57">
        <v>10000</v>
      </c>
      <c r="D1123" s="57" t="s">
        <v>9</v>
      </c>
      <c r="E1123" s="54">
        <v>80.8</v>
      </c>
      <c r="F1123" s="54">
        <v>81.05</v>
      </c>
      <c r="G1123" s="54">
        <v>0</v>
      </c>
      <c r="H1123" s="42">
        <f t="shared" ref="H1123:H1124" si="99">(F1123-E1123)*C1123</f>
        <v>2500</v>
      </c>
      <c r="I1123" s="42">
        <v>0</v>
      </c>
      <c r="J1123" s="42" t="e">
        <f>(H1123+I1123+#REF!)</f>
        <v>#REF!</v>
      </c>
    </row>
    <row r="1124" spans="1:10" ht="14.25" customHeight="1">
      <c r="A1124" s="44">
        <v>42587</v>
      </c>
      <c r="B1124" s="57" t="s">
        <v>182</v>
      </c>
      <c r="C1124" s="57">
        <v>3200</v>
      </c>
      <c r="D1124" s="57" t="s">
        <v>9</v>
      </c>
      <c r="E1124" s="54">
        <v>224</v>
      </c>
      <c r="F1124" s="54">
        <v>224.6</v>
      </c>
      <c r="G1124" s="54">
        <v>0</v>
      </c>
      <c r="H1124" s="42">
        <f t="shared" si="99"/>
        <v>1919.9999999999818</v>
      </c>
      <c r="I1124" s="42">
        <v>0</v>
      </c>
      <c r="J1124" s="42" t="e">
        <f>(H1124+I1124+#REF!)</f>
        <v>#REF!</v>
      </c>
    </row>
    <row r="1125" spans="1:10" ht="14.25" customHeight="1">
      <c r="A1125" s="44">
        <v>42586</v>
      </c>
      <c r="B1125" s="57" t="s">
        <v>212</v>
      </c>
      <c r="C1125" s="57">
        <v>1000</v>
      </c>
      <c r="D1125" s="57" t="s">
        <v>12</v>
      </c>
      <c r="E1125" s="54">
        <v>807</v>
      </c>
      <c r="F1125" s="54">
        <v>804.5</v>
      </c>
      <c r="G1125" s="54">
        <v>802</v>
      </c>
      <c r="H1125" s="66">
        <f t="shared" ref="H1125:H1126" si="100">(E1125-F1125)*C1125</f>
        <v>2500</v>
      </c>
      <c r="I1125" s="66">
        <f>(F1125-G1125)*C1125</f>
        <v>2500</v>
      </c>
      <c r="J1125" s="67">
        <f>SUM(H1125:I1125)</f>
        <v>5000</v>
      </c>
    </row>
    <row r="1126" spans="1:10" ht="14.25" customHeight="1">
      <c r="A1126" s="44">
        <v>42586</v>
      </c>
      <c r="B1126" s="57" t="s">
        <v>212</v>
      </c>
      <c r="C1126" s="57">
        <v>1000</v>
      </c>
      <c r="D1126" s="57" t="s">
        <v>12</v>
      </c>
      <c r="E1126" s="54">
        <v>800</v>
      </c>
      <c r="F1126" s="54">
        <v>797.5</v>
      </c>
      <c r="G1126" s="54">
        <v>795</v>
      </c>
      <c r="H1126" s="66">
        <f t="shared" si="100"/>
        <v>2500</v>
      </c>
      <c r="I1126" s="66">
        <f>(F1126-G1126)*C1126</f>
        <v>2500</v>
      </c>
      <c r="J1126" s="67">
        <f>SUM(H1126:I1126)</f>
        <v>5000</v>
      </c>
    </row>
    <row r="1127" spans="1:10" ht="14.25" customHeight="1">
      <c r="A1127" s="44">
        <v>42586</v>
      </c>
      <c r="B1127" s="57" t="s">
        <v>19</v>
      </c>
      <c r="C1127" s="57">
        <v>2000</v>
      </c>
      <c r="D1127" s="57" t="s">
        <v>9</v>
      </c>
      <c r="E1127" s="54">
        <v>455</v>
      </c>
      <c r="F1127" s="54">
        <v>456.2</v>
      </c>
      <c r="G1127" s="54">
        <v>457.4</v>
      </c>
      <c r="H1127" s="42">
        <f>(F1127-E1127)*C1127</f>
        <v>2399.9999999999773</v>
      </c>
      <c r="I1127" s="42">
        <f>(G1127-F1127)*C1127</f>
        <v>2399.9999999999773</v>
      </c>
      <c r="J1127" s="42" t="e">
        <f>(H1127+I1127+#REF!)</f>
        <v>#REF!</v>
      </c>
    </row>
    <row r="1128" spans="1:10" ht="14.25" customHeight="1">
      <c r="A1128" s="44">
        <v>42585</v>
      </c>
      <c r="B1128" s="57" t="s">
        <v>212</v>
      </c>
      <c r="C1128" s="57">
        <v>1000</v>
      </c>
      <c r="D1128" s="57" t="s">
        <v>12</v>
      </c>
      <c r="E1128" s="54">
        <v>850</v>
      </c>
      <c r="F1128" s="54">
        <v>847.5</v>
      </c>
      <c r="G1128" s="54">
        <v>845</v>
      </c>
      <c r="H1128" s="66">
        <f t="shared" ref="H1128:H1130" si="101">(E1128-F1128)*C1128</f>
        <v>2500</v>
      </c>
      <c r="I1128" s="66">
        <f>(F1128-G1128)*C1128</f>
        <v>2500</v>
      </c>
      <c r="J1128" s="67">
        <f>SUM(H1128:I1128)</f>
        <v>5000</v>
      </c>
    </row>
    <row r="1129" spans="1:10" ht="14.25" customHeight="1">
      <c r="A1129" s="44">
        <v>42585</v>
      </c>
      <c r="B1129" s="57" t="s">
        <v>228</v>
      </c>
      <c r="C1129" s="57">
        <v>125</v>
      </c>
      <c r="D1129" s="57" t="s">
        <v>12</v>
      </c>
      <c r="E1129" s="54">
        <v>10220</v>
      </c>
      <c r="F1129" s="54">
        <v>10200</v>
      </c>
      <c r="G1129" s="54">
        <v>10180</v>
      </c>
      <c r="H1129" s="66">
        <f t="shared" si="101"/>
        <v>2500</v>
      </c>
      <c r="I1129" s="66">
        <f>(F1129-G1129)*C1129</f>
        <v>2500</v>
      </c>
      <c r="J1129" s="67">
        <f>SUM(H1129:I1129)</f>
        <v>5000</v>
      </c>
    </row>
    <row r="1130" spans="1:10" ht="14.25" customHeight="1">
      <c r="A1130" s="44">
        <v>42585</v>
      </c>
      <c r="B1130" s="57" t="s">
        <v>228</v>
      </c>
      <c r="C1130" s="57">
        <v>125</v>
      </c>
      <c r="D1130" s="57" t="s">
        <v>12</v>
      </c>
      <c r="E1130" s="54">
        <v>10160</v>
      </c>
      <c r="F1130" s="54">
        <v>10140</v>
      </c>
      <c r="G1130" s="54">
        <v>10120</v>
      </c>
      <c r="H1130" s="66">
        <f t="shared" si="101"/>
        <v>2500</v>
      </c>
      <c r="I1130" s="66">
        <f>(F1130-G1130)*C1130</f>
        <v>2500</v>
      </c>
      <c r="J1130" s="67">
        <f>SUM(H1130:I1130)</f>
        <v>5000</v>
      </c>
    </row>
    <row r="1131" spans="1:10" ht="14.25" customHeight="1">
      <c r="A1131" s="44">
        <v>42585</v>
      </c>
      <c r="B1131" s="57" t="s">
        <v>222</v>
      </c>
      <c r="C1131" s="57">
        <v>30000</v>
      </c>
      <c r="D1131" s="57" t="s">
        <v>9</v>
      </c>
      <c r="E1131" s="54">
        <v>78.400000000000006</v>
      </c>
      <c r="F1131" s="54">
        <v>78.400000000000006</v>
      </c>
      <c r="G1131" s="54">
        <v>0</v>
      </c>
      <c r="H1131" s="42">
        <f>(F1131-E1131)*C1131</f>
        <v>0</v>
      </c>
      <c r="I1131" s="42">
        <v>0</v>
      </c>
      <c r="J1131" s="42" t="e">
        <f>(H1131+I1131+#REF!)</f>
        <v>#REF!</v>
      </c>
    </row>
    <row r="1132" spans="1:10" ht="14.25" customHeight="1">
      <c r="A1132" s="44">
        <v>42585</v>
      </c>
      <c r="B1132" s="57" t="s">
        <v>212</v>
      </c>
      <c r="C1132" s="57">
        <v>1000</v>
      </c>
      <c r="D1132" s="57" t="s">
        <v>12</v>
      </c>
      <c r="E1132" s="54">
        <v>795</v>
      </c>
      <c r="F1132" s="54">
        <v>802.5</v>
      </c>
      <c r="G1132" s="54">
        <v>0</v>
      </c>
      <c r="H1132" s="68">
        <f t="shared" ref="H1132:H1133" si="102">(E1132-F1132)*C1132</f>
        <v>-7500</v>
      </c>
      <c r="I1132" s="68">
        <v>0</v>
      </c>
      <c r="J1132" s="68">
        <f t="shared" ref="J1132:J1133" si="103">H1132</f>
        <v>-7500</v>
      </c>
    </row>
    <row r="1133" spans="1:10" ht="14.25" customHeight="1">
      <c r="A1133" s="44">
        <v>42585</v>
      </c>
      <c r="B1133" s="57" t="s">
        <v>72</v>
      </c>
      <c r="C1133" s="57">
        <v>750</v>
      </c>
      <c r="D1133" s="57" t="s">
        <v>12</v>
      </c>
      <c r="E1133" s="54">
        <v>1462</v>
      </c>
      <c r="F1133" s="54">
        <v>1471.5</v>
      </c>
      <c r="G1133" s="54">
        <v>0</v>
      </c>
      <c r="H1133" s="68">
        <f t="shared" si="102"/>
        <v>-7125</v>
      </c>
      <c r="I1133" s="68">
        <v>0</v>
      </c>
      <c r="J1133" s="68">
        <f t="shared" si="103"/>
        <v>-7125</v>
      </c>
    </row>
    <row r="1134" spans="1:10" ht="14.25" customHeight="1">
      <c r="A1134" s="44">
        <v>42584</v>
      </c>
      <c r="B1134" s="57" t="s">
        <v>222</v>
      </c>
      <c r="C1134" s="57">
        <v>10000</v>
      </c>
      <c r="D1134" s="57" t="s">
        <v>9</v>
      </c>
      <c r="E1134" s="54">
        <v>78</v>
      </c>
      <c r="F1134" s="54">
        <v>78.25</v>
      </c>
      <c r="G1134" s="54">
        <v>78.5</v>
      </c>
      <c r="H1134" s="42">
        <f t="shared" ref="H1134:H1140" si="104">(F1134-E1134)*C1134</f>
        <v>2500</v>
      </c>
      <c r="I1134" s="42">
        <f>(G1134-F1134)*C1134</f>
        <v>2500</v>
      </c>
      <c r="J1134" s="42" t="e">
        <f>(H1134+I1134+#REF!)</f>
        <v>#REF!</v>
      </c>
    </row>
    <row r="1135" spans="1:10" ht="14.25" customHeight="1">
      <c r="A1135" s="44">
        <v>42584</v>
      </c>
      <c r="B1135" s="57" t="s">
        <v>212</v>
      </c>
      <c r="C1135" s="57">
        <v>1000</v>
      </c>
      <c r="D1135" s="57" t="s">
        <v>9</v>
      </c>
      <c r="E1135" s="54">
        <v>870</v>
      </c>
      <c r="F1135" s="54">
        <v>872.5</v>
      </c>
      <c r="G1135" s="54">
        <v>875</v>
      </c>
      <c r="H1135" s="42">
        <f t="shared" si="104"/>
        <v>2500</v>
      </c>
      <c r="I1135" s="42">
        <f>(G1135-F1135)*C1135</f>
        <v>2500</v>
      </c>
      <c r="J1135" s="42" t="e">
        <f>(H1135+I1135+#REF!)</f>
        <v>#REF!</v>
      </c>
    </row>
    <row r="1136" spans="1:10" ht="14.25" customHeight="1">
      <c r="A1136" s="44">
        <v>42584</v>
      </c>
      <c r="B1136" s="57" t="s">
        <v>55</v>
      </c>
      <c r="C1136" s="57">
        <v>7000</v>
      </c>
      <c r="D1136" s="57" t="s">
        <v>9</v>
      </c>
      <c r="E1136" s="54">
        <v>123.8</v>
      </c>
      <c r="F1136" s="54">
        <v>124.15</v>
      </c>
      <c r="G1136" s="54">
        <v>124.5</v>
      </c>
      <c r="H1136" s="42">
        <f t="shared" si="104"/>
        <v>2450.0000000000596</v>
      </c>
      <c r="I1136" s="42">
        <f>(G1136-F1136)*C1136</f>
        <v>2449.99999999996</v>
      </c>
      <c r="J1136" s="42" t="e">
        <f>(H1136+I1136+#REF!)</f>
        <v>#REF!</v>
      </c>
    </row>
    <row r="1137" spans="1:10" ht="14.25" customHeight="1">
      <c r="A1137" s="44">
        <v>42584</v>
      </c>
      <c r="B1137" s="57" t="s">
        <v>207</v>
      </c>
      <c r="C1137" s="57">
        <v>2600</v>
      </c>
      <c r="D1137" s="57" t="s">
        <v>9</v>
      </c>
      <c r="E1137" s="54">
        <v>304.10000000000002</v>
      </c>
      <c r="F1137" s="54">
        <v>305.10000000000002</v>
      </c>
      <c r="G1137" s="54">
        <v>306.10000000000002</v>
      </c>
      <c r="H1137" s="42">
        <f t="shared" si="104"/>
        <v>2600</v>
      </c>
      <c r="I1137" s="42">
        <f>(G1137-F1137)*C1137</f>
        <v>2600</v>
      </c>
      <c r="J1137" s="42" t="e">
        <f>(H1137+I1137+#REF!)</f>
        <v>#REF!</v>
      </c>
    </row>
    <row r="1138" spans="1:10" ht="14.25" customHeight="1">
      <c r="A1138" s="44">
        <v>42584</v>
      </c>
      <c r="B1138" s="57" t="s">
        <v>90</v>
      </c>
      <c r="C1138" s="57">
        <v>7000</v>
      </c>
      <c r="D1138" s="57" t="s">
        <v>9</v>
      </c>
      <c r="E1138" s="54">
        <v>89.5</v>
      </c>
      <c r="F1138" s="54">
        <v>89.5</v>
      </c>
      <c r="G1138" s="54">
        <v>0</v>
      </c>
      <c r="H1138" s="42">
        <f t="shared" si="104"/>
        <v>0</v>
      </c>
      <c r="I1138" s="42">
        <v>0</v>
      </c>
      <c r="J1138" s="42" t="e">
        <f>(H1138+I1138+#REF!)</f>
        <v>#REF!</v>
      </c>
    </row>
    <row r="1139" spans="1:10" ht="14.25" customHeight="1">
      <c r="A1139" s="44">
        <v>42584</v>
      </c>
      <c r="B1139" s="57" t="s">
        <v>229</v>
      </c>
      <c r="C1139" s="57">
        <v>1100</v>
      </c>
      <c r="D1139" s="57" t="s">
        <v>9</v>
      </c>
      <c r="E1139" s="54">
        <v>512</v>
      </c>
      <c r="F1139" s="54">
        <v>505.3</v>
      </c>
      <c r="G1139" s="54">
        <v>0</v>
      </c>
      <c r="H1139" s="68">
        <f t="shared" si="104"/>
        <v>-7369.9999999999873</v>
      </c>
      <c r="I1139" s="68">
        <v>0</v>
      </c>
      <c r="J1139" s="68">
        <f>H1139</f>
        <v>-7369.9999999999873</v>
      </c>
    </row>
    <row r="1140" spans="1:10" ht="14.25" customHeight="1">
      <c r="A1140" s="44">
        <v>42583</v>
      </c>
      <c r="B1140" s="57" t="s">
        <v>228</v>
      </c>
      <c r="C1140" s="57">
        <v>125</v>
      </c>
      <c r="D1140" s="57" t="s">
        <v>9</v>
      </c>
      <c r="E1140" s="54">
        <v>11370</v>
      </c>
      <c r="F1140" s="54">
        <v>11390</v>
      </c>
      <c r="G1140" s="54">
        <v>11410</v>
      </c>
      <c r="H1140" s="42">
        <f t="shared" si="104"/>
        <v>2500</v>
      </c>
      <c r="I1140" s="42">
        <f>(G1140-F1140)*C1140</f>
        <v>2500</v>
      </c>
      <c r="J1140" s="42" t="e">
        <f>(H1140+I1140+#REF!)</f>
        <v>#REF!</v>
      </c>
    </row>
    <row r="1141" spans="1:10" ht="14.25" customHeight="1">
      <c r="A1141" s="44">
        <v>42583</v>
      </c>
      <c r="B1141" s="57" t="s">
        <v>90</v>
      </c>
      <c r="C1141" s="57">
        <v>7000</v>
      </c>
      <c r="D1141" s="57" t="s">
        <v>12</v>
      </c>
      <c r="E1141" s="54">
        <v>93.6</v>
      </c>
      <c r="F1141" s="54">
        <v>93.25</v>
      </c>
      <c r="G1141" s="54">
        <v>92.9</v>
      </c>
      <c r="H1141" s="66">
        <f>(E1141-F1141)*C1141</f>
        <v>2449.99999999996</v>
      </c>
      <c r="I1141" s="66">
        <f>(F1141-G1141)*C1141</f>
        <v>2449.99999999996</v>
      </c>
      <c r="J1141" s="67">
        <f>SUM(H1141:I1141)</f>
        <v>4899.99999999992</v>
      </c>
    </row>
    <row r="1142" spans="1:10" ht="14.25" customHeight="1">
      <c r="A1142" s="44">
        <v>42583</v>
      </c>
      <c r="B1142" s="57" t="s">
        <v>72</v>
      </c>
      <c r="C1142" s="57">
        <v>750</v>
      </c>
      <c r="D1142" s="57" t="s">
        <v>9</v>
      </c>
      <c r="E1142" s="54">
        <v>1463</v>
      </c>
      <c r="F1142" s="54">
        <v>1466.2</v>
      </c>
      <c r="G1142" s="54">
        <v>1469.4</v>
      </c>
      <c r="H1142" s="42">
        <f t="shared" ref="H1142:H1145" si="105">(F1142-E1142)*C1142</f>
        <v>2400.0000000000341</v>
      </c>
      <c r="I1142" s="42">
        <f>(G1142-F1142)*C1142</f>
        <v>2400.0000000000341</v>
      </c>
      <c r="J1142" s="42" t="e">
        <f>(H1142+I1142+#REF!)</f>
        <v>#REF!</v>
      </c>
    </row>
    <row r="1143" spans="1:10" ht="14.25" customHeight="1">
      <c r="A1143" s="44">
        <v>42583</v>
      </c>
      <c r="B1143" s="57" t="s">
        <v>19</v>
      </c>
      <c r="C1143" s="57">
        <v>2000</v>
      </c>
      <c r="D1143" s="57" t="s">
        <v>9</v>
      </c>
      <c r="E1143" s="54">
        <v>454.6</v>
      </c>
      <c r="F1143" s="54">
        <v>455.8</v>
      </c>
      <c r="G1143" s="54">
        <v>457</v>
      </c>
      <c r="H1143" s="42">
        <f t="shared" si="105"/>
        <v>2399.9999999999773</v>
      </c>
      <c r="I1143" s="42">
        <f>(G1143-F1143)*C1143</f>
        <v>2399.9999999999773</v>
      </c>
      <c r="J1143" s="42" t="e">
        <f>(H1143+I1143+#REF!)</f>
        <v>#REF!</v>
      </c>
    </row>
    <row r="1144" spans="1:10" ht="14.25" customHeight="1">
      <c r="A1144" s="44">
        <v>42583</v>
      </c>
      <c r="B1144" s="57" t="s">
        <v>119</v>
      </c>
      <c r="C1144" s="57">
        <v>6000</v>
      </c>
      <c r="D1144" s="57" t="s">
        <v>9</v>
      </c>
      <c r="E1144" s="54">
        <v>168</v>
      </c>
      <c r="F1144" s="54">
        <v>168.4</v>
      </c>
      <c r="G1144" s="54">
        <v>168.8</v>
      </c>
      <c r="H1144" s="42">
        <f t="shared" si="105"/>
        <v>2400.0000000000341</v>
      </c>
      <c r="I1144" s="42">
        <f>(G1144-F1144)*C1144</f>
        <v>2400.0000000000341</v>
      </c>
      <c r="J1144" s="42" t="e">
        <f>(H1144+I1144+#REF!)</f>
        <v>#REF!</v>
      </c>
    </row>
    <row r="1145" spans="1:10" ht="14.25" customHeight="1">
      <c r="A1145" s="44">
        <v>42580</v>
      </c>
      <c r="B1145" s="57" t="s">
        <v>230</v>
      </c>
      <c r="C1145" s="57">
        <v>1500</v>
      </c>
      <c r="D1145" s="57" t="s">
        <v>9</v>
      </c>
      <c r="E1145" s="54">
        <v>451.9</v>
      </c>
      <c r="F1145" s="54">
        <v>453.5</v>
      </c>
      <c r="G1145" s="54">
        <v>0</v>
      </c>
      <c r="H1145" s="42">
        <f t="shared" si="105"/>
        <v>2400.0000000000341</v>
      </c>
      <c r="I1145" s="42">
        <v>0</v>
      </c>
      <c r="J1145" s="42" t="e">
        <f>(H1145+I1145+#REF!)</f>
        <v>#REF!</v>
      </c>
    </row>
    <row r="1146" spans="1:10" ht="14.25" customHeight="1">
      <c r="A1146" s="44">
        <v>42580</v>
      </c>
      <c r="B1146" s="57" t="s">
        <v>19</v>
      </c>
      <c r="C1146" s="57">
        <v>2000</v>
      </c>
      <c r="D1146" s="57" t="s">
        <v>12</v>
      </c>
      <c r="E1146" s="54">
        <v>446</v>
      </c>
      <c r="F1146" s="54">
        <v>444.8</v>
      </c>
      <c r="G1146" s="54">
        <v>0</v>
      </c>
      <c r="H1146" s="66">
        <f>(E1146-F1146)*C1146</f>
        <v>2399.9999999999773</v>
      </c>
      <c r="I1146" s="66">
        <v>0</v>
      </c>
      <c r="J1146" s="67">
        <f>SUM(H1146:I1146)</f>
        <v>2399.9999999999773</v>
      </c>
    </row>
    <row r="1147" spans="1:10" ht="14.25" customHeight="1">
      <c r="A1147" s="44">
        <v>42580</v>
      </c>
      <c r="B1147" s="57" t="s">
        <v>231</v>
      </c>
      <c r="C1147" s="57">
        <v>600</v>
      </c>
      <c r="D1147" s="57" t="s">
        <v>9</v>
      </c>
      <c r="E1147" s="54">
        <v>1284.5</v>
      </c>
      <c r="F1147" s="54">
        <v>1284.5</v>
      </c>
      <c r="G1147" s="54">
        <v>0</v>
      </c>
      <c r="H1147" s="42">
        <f t="shared" ref="H1147:H1158" si="106">(F1147-E1147)*C1147</f>
        <v>0</v>
      </c>
      <c r="I1147" s="42">
        <v>0</v>
      </c>
      <c r="J1147" s="42" t="e">
        <f>(H1147+I1147+#REF!)</f>
        <v>#REF!</v>
      </c>
    </row>
    <row r="1148" spans="1:10" ht="14.25" customHeight="1">
      <c r="A1148" s="44">
        <v>42579</v>
      </c>
      <c r="B1148" s="57" t="s">
        <v>87</v>
      </c>
      <c r="C1148" s="57">
        <v>500</v>
      </c>
      <c r="D1148" s="57" t="s">
        <v>9</v>
      </c>
      <c r="E1148" s="54">
        <v>1019</v>
      </c>
      <c r="F1148" s="54">
        <v>1024</v>
      </c>
      <c r="G1148" s="54">
        <v>1029</v>
      </c>
      <c r="H1148" s="42">
        <f t="shared" si="106"/>
        <v>2500</v>
      </c>
      <c r="I1148" s="42">
        <f>(G1148-F1148)*C1148</f>
        <v>2500</v>
      </c>
      <c r="J1148" s="42" t="e">
        <f>(H1148+I1148+#REF!)</f>
        <v>#REF!</v>
      </c>
    </row>
    <row r="1149" spans="1:10" ht="14.25" customHeight="1">
      <c r="A1149" s="44">
        <v>42579</v>
      </c>
      <c r="B1149" s="57" t="s">
        <v>32</v>
      </c>
      <c r="C1149" s="57">
        <v>9000</v>
      </c>
      <c r="D1149" s="57" t="s">
        <v>9</v>
      </c>
      <c r="E1149" s="54">
        <v>87.2</v>
      </c>
      <c r="F1149" s="54">
        <v>87.45</v>
      </c>
      <c r="G1149" s="54">
        <v>0</v>
      </c>
      <c r="H1149" s="42">
        <f t="shared" si="106"/>
        <v>2250</v>
      </c>
      <c r="I1149" s="42">
        <v>0</v>
      </c>
      <c r="J1149" s="42" t="e">
        <f>(H1149+I1149+#REF!)</f>
        <v>#REF!</v>
      </c>
    </row>
    <row r="1150" spans="1:10" ht="14.25" customHeight="1">
      <c r="A1150" s="44">
        <v>42579</v>
      </c>
      <c r="B1150" s="57" t="s">
        <v>32</v>
      </c>
      <c r="C1150" s="57">
        <v>9000</v>
      </c>
      <c r="D1150" s="57" t="s">
        <v>9</v>
      </c>
      <c r="E1150" s="54">
        <v>86.4</v>
      </c>
      <c r="F1150" s="54">
        <v>86.6</v>
      </c>
      <c r="G1150" s="54">
        <v>0</v>
      </c>
      <c r="H1150" s="42">
        <f t="shared" si="106"/>
        <v>1799.9999999998977</v>
      </c>
      <c r="I1150" s="42">
        <v>0</v>
      </c>
      <c r="J1150" s="42" t="e">
        <f>(H1150+I1150+#REF!)</f>
        <v>#REF!</v>
      </c>
    </row>
    <row r="1151" spans="1:10" ht="14.25" customHeight="1">
      <c r="A1151" s="44">
        <v>42578</v>
      </c>
      <c r="B1151" s="57" t="s">
        <v>19</v>
      </c>
      <c r="C1151" s="57">
        <v>2000</v>
      </c>
      <c r="D1151" s="57" t="s">
        <v>9</v>
      </c>
      <c r="E1151" s="54">
        <v>430</v>
      </c>
      <c r="F1151" s="54">
        <v>431.2</v>
      </c>
      <c r="G1151" s="54">
        <v>432.4</v>
      </c>
      <c r="H1151" s="42">
        <f t="shared" si="106"/>
        <v>2399.9999999999773</v>
      </c>
      <c r="I1151" s="42">
        <f t="shared" ref="I1151:I1156" si="107">(G1151-F1151)*C1151</f>
        <v>2399.9999999999773</v>
      </c>
      <c r="J1151" s="42" t="e">
        <f>(H1151+I1151+#REF!)</f>
        <v>#REF!</v>
      </c>
    </row>
    <row r="1152" spans="1:10" ht="14.25" customHeight="1">
      <c r="A1152" s="44">
        <v>42578</v>
      </c>
      <c r="B1152" s="57" t="s">
        <v>14</v>
      </c>
      <c r="C1152" s="57">
        <v>1200</v>
      </c>
      <c r="D1152" s="57" t="s">
        <v>9</v>
      </c>
      <c r="E1152" s="54">
        <v>598.79999999999995</v>
      </c>
      <c r="F1152" s="54">
        <v>600.79999999999995</v>
      </c>
      <c r="G1152" s="54">
        <v>602.79999999999995</v>
      </c>
      <c r="H1152" s="42">
        <f t="shared" si="106"/>
        <v>2400</v>
      </c>
      <c r="I1152" s="42">
        <f t="shared" si="107"/>
        <v>2400</v>
      </c>
      <c r="J1152" s="42" t="e">
        <f>(H1152+I1152+#REF!)</f>
        <v>#REF!</v>
      </c>
    </row>
    <row r="1153" spans="1:10" ht="14.25" customHeight="1">
      <c r="A1153" s="44">
        <v>42578</v>
      </c>
      <c r="B1153" s="57" t="s">
        <v>232</v>
      </c>
      <c r="C1153" s="57">
        <v>700</v>
      </c>
      <c r="D1153" s="57" t="s">
        <v>9</v>
      </c>
      <c r="E1153" s="54">
        <v>1220</v>
      </c>
      <c r="F1153" s="54">
        <v>1223.5</v>
      </c>
      <c r="G1153" s="54">
        <v>1227</v>
      </c>
      <c r="H1153" s="42">
        <f t="shared" si="106"/>
        <v>2450</v>
      </c>
      <c r="I1153" s="42">
        <f t="shared" si="107"/>
        <v>2450</v>
      </c>
      <c r="J1153" s="42" t="e">
        <f>(H1153+I1153+#REF!)</f>
        <v>#REF!</v>
      </c>
    </row>
    <row r="1154" spans="1:10" ht="14.25" customHeight="1">
      <c r="A1154" s="44">
        <v>42577</v>
      </c>
      <c r="B1154" s="57" t="s">
        <v>222</v>
      </c>
      <c r="C1154" s="57">
        <v>10000</v>
      </c>
      <c r="D1154" s="57" t="s">
        <v>9</v>
      </c>
      <c r="E1154" s="54">
        <v>80.2</v>
      </c>
      <c r="F1154" s="54">
        <v>80.45</v>
      </c>
      <c r="G1154" s="54">
        <v>80.7</v>
      </c>
      <c r="H1154" s="42">
        <f t="shared" si="106"/>
        <v>2500</v>
      </c>
      <c r="I1154" s="42">
        <f t="shared" si="107"/>
        <v>2500</v>
      </c>
      <c r="J1154" s="42" t="e">
        <f>(H1154+I1154+#REF!)</f>
        <v>#REF!</v>
      </c>
    </row>
    <row r="1155" spans="1:10" ht="14.25" customHeight="1">
      <c r="A1155" s="44">
        <v>42577</v>
      </c>
      <c r="B1155" s="57" t="s">
        <v>222</v>
      </c>
      <c r="C1155" s="57">
        <v>10000</v>
      </c>
      <c r="D1155" s="57" t="s">
        <v>9</v>
      </c>
      <c r="E1155" s="54">
        <v>81</v>
      </c>
      <c r="F1155" s="54">
        <v>81.25</v>
      </c>
      <c r="G1155" s="54">
        <v>81.5</v>
      </c>
      <c r="H1155" s="42">
        <f t="shared" si="106"/>
        <v>2500</v>
      </c>
      <c r="I1155" s="42">
        <f t="shared" si="107"/>
        <v>2500</v>
      </c>
      <c r="J1155" s="42" t="e">
        <f>(H1155+I1155+#REF!)</f>
        <v>#REF!</v>
      </c>
    </row>
    <row r="1156" spans="1:10" ht="14.25" customHeight="1">
      <c r="A1156" s="44">
        <v>42577</v>
      </c>
      <c r="B1156" s="57" t="s">
        <v>19</v>
      </c>
      <c r="C1156" s="57">
        <v>2000</v>
      </c>
      <c r="D1156" s="57" t="s">
        <v>9</v>
      </c>
      <c r="E1156" s="54">
        <v>434.6</v>
      </c>
      <c r="F1156" s="54">
        <v>435.8</v>
      </c>
      <c r="G1156" s="54">
        <v>437</v>
      </c>
      <c r="H1156" s="42">
        <f t="shared" si="106"/>
        <v>2399.9999999999773</v>
      </c>
      <c r="I1156" s="42">
        <f t="shared" si="107"/>
        <v>2399.9999999999773</v>
      </c>
      <c r="J1156" s="42" t="e">
        <f>(H1156+I1156+#REF!)</f>
        <v>#REF!</v>
      </c>
    </row>
    <row r="1157" spans="1:10" ht="14.25" customHeight="1">
      <c r="A1157" s="44">
        <v>42577</v>
      </c>
      <c r="B1157" s="57" t="s">
        <v>72</v>
      </c>
      <c r="C1157" s="57">
        <v>750</v>
      </c>
      <c r="D1157" s="57" t="s">
        <v>9</v>
      </c>
      <c r="E1157" s="54">
        <v>1142</v>
      </c>
      <c r="F1157" s="54">
        <v>1145.2</v>
      </c>
      <c r="G1157" s="54">
        <v>0</v>
      </c>
      <c r="H1157" s="42">
        <f t="shared" si="106"/>
        <v>2400.0000000000341</v>
      </c>
      <c r="I1157" s="42">
        <v>0</v>
      </c>
      <c r="J1157" s="42" t="e">
        <f>(H1157+I1157+#REF!)</f>
        <v>#REF!</v>
      </c>
    </row>
    <row r="1158" spans="1:10" ht="14.25" customHeight="1">
      <c r="A1158" s="44">
        <v>42576</v>
      </c>
      <c r="B1158" s="57" t="s">
        <v>82</v>
      </c>
      <c r="C1158" s="57">
        <v>8000</v>
      </c>
      <c r="D1158" s="57" t="s">
        <v>9</v>
      </c>
      <c r="E1158" s="54">
        <v>82.4</v>
      </c>
      <c r="F1158" s="54">
        <v>82.7</v>
      </c>
      <c r="G1158" s="54">
        <v>83</v>
      </c>
      <c r="H1158" s="42">
        <f t="shared" si="106"/>
        <v>2399.9999999999773</v>
      </c>
      <c r="I1158" s="42">
        <f>(G1158-F1158)*C1158</f>
        <v>2399.9999999999773</v>
      </c>
      <c r="J1158" s="42" t="e">
        <f>(H1158+I1158+#REF!)</f>
        <v>#REF!</v>
      </c>
    </row>
    <row r="1159" spans="1:10" ht="14.25" customHeight="1">
      <c r="A1159" s="44">
        <v>42576</v>
      </c>
      <c r="B1159" s="57" t="s">
        <v>83</v>
      </c>
      <c r="C1159" s="57">
        <v>2000</v>
      </c>
      <c r="D1159" s="57" t="s">
        <v>12</v>
      </c>
      <c r="E1159" s="54">
        <v>381.8</v>
      </c>
      <c r="F1159" s="54">
        <v>380.6</v>
      </c>
      <c r="G1159" s="54">
        <v>379.4</v>
      </c>
      <c r="H1159" s="66">
        <f t="shared" ref="H1159:H1161" si="108">(E1159-F1159)*C1159</f>
        <v>2399.9999999999773</v>
      </c>
      <c r="I1159" s="66">
        <f>(F1159-G1159)*C1159</f>
        <v>2400.0000000000909</v>
      </c>
      <c r="J1159" s="67">
        <f>SUM(H1159:I1159)</f>
        <v>4800.0000000000682</v>
      </c>
    </row>
    <row r="1160" spans="1:10" ht="14.25" customHeight="1">
      <c r="A1160" s="44">
        <v>42576</v>
      </c>
      <c r="B1160" s="57" t="s">
        <v>19</v>
      </c>
      <c r="C1160" s="57">
        <v>2000</v>
      </c>
      <c r="D1160" s="57" t="s">
        <v>12</v>
      </c>
      <c r="E1160" s="54">
        <v>424</v>
      </c>
      <c r="F1160" s="54">
        <v>422.8</v>
      </c>
      <c r="G1160" s="54">
        <v>421.6</v>
      </c>
      <c r="H1160" s="66">
        <f t="shared" si="108"/>
        <v>2399.9999999999773</v>
      </c>
      <c r="I1160" s="66">
        <f>(F1160-G1160)*C1160</f>
        <v>2399.9999999999773</v>
      </c>
      <c r="J1160" s="67">
        <f>SUM(H1160:I1160)</f>
        <v>4799.9999999999545</v>
      </c>
    </row>
    <row r="1161" spans="1:10" ht="14.25" customHeight="1">
      <c r="A1161" s="44">
        <v>42576</v>
      </c>
      <c r="B1161" s="57" t="s">
        <v>83</v>
      </c>
      <c r="C1161" s="57">
        <v>2000</v>
      </c>
      <c r="D1161" s="57" t="s">
        <v>12</v>
      </c>
      <c r="E1161" s="54">
        <v>376</v>
      </c>
      <c r="F1161" s="54">
        <v>374.8</v>
      </c>
      <c r="G1161" s="54">
        <v>0</v>
      </c>
      <c r="H1161" s="66">
        <f t="shared" si="108"/>
        <v>2399.9999999999773</v>
      </c>
      <c r="I1161" s="66">
        <v>0</v>
      </c>
      <c r="J1161" s="67">
        <f>SUM(H1161:I1161)</f>
        <v>2399.9999999999773</v>
      </c>
    </row>
    <row r="1162" spans="1:10" ht="14.25" customHeight="1">
      <c r="A1162" s="44">
        <v>42573</v>
      </c>
      <c r="B1162" s="57" t="s">
        <v>212</v>
      </c>
      <c r="C1162" s="57">
        <v>1000</v>
      </c>
      <c r="D1162" s="57" t="s">
        <v>9</v>
      </c>
      <c r="E1162" s="54">
        <v>805.7</v>
      </c>
      <c r="F1162" s="54">
        <v>808.2</v>
      </c>
      <c r="G1162" s="54">
        <v>810.7</v>
      </c>
      <c r="H1162" s="42">
        <f t="shared" ref="H1162:H1172" si="109">(F1162-E1162)*C1162</f>
        <v>2500</v>
      </c>
      <c r="I1162" s="42">
        <f>(G1162-F1162)*C1162</f>
        <v>2500</v>
      </c>
      <c r="J1162" s="42" t="e">
        <f>(H1162+I1162+#REF!)</f>
        <v>#REF!</v>
      </c>
    </row>
    <row r="1163" spans="1:10" ht="14.25" customHeight="1">
      <c r="A1163" s="44">
        <v>42573</v>
      </c>
      <c r="B1163" s="57" t="s">
        <v>19</v>
      </c>
      <c r="C1163" s="57">
        <v>2000</v>
      </c>
      <c r="D1163" s="57" t="s">
        <v>9</v>
      </c>
      <c r="E1163" s="54">
        <v>417.7</v>
      </c>
      <c r="F1163" s="54">
        <v>418.9</v>
      </c>
      <c r="G1163" s="54">
        <v>420.1</v>
      </c>
      <c r="H1163" s="42">
        <f t="shared" si="109"/>
        <v>2399.9999999999773</v>
      </c>
      <c r="I1163" s="42">
        <f>(G1163-F1163)*C1163</f>
        <v>2400.0000000000909</v>
      </c>
      <c r="J1163" s="42" t="e">
        <f>(H1163+I1163+#REF!)</f>
        <v>#REF!</v>
      </c>
    </row>
    <row r="1164" spans="1:10" ht="14.25" customHeight="1">
      <c r="A1164" s="44">
        <v>42573</v>
      </c>
      <c r="B1164" s="57" t="s">
        <v>212</v>
      </c>
      <c r="C1164" s="57">
        <v>1000</v>
      </c>
      <c r="D1164" s="57" t="s">
        <v>9</v>
      </c>
      <c r="E1164" s="54">
        <v>865</v>
      </c>
      <c r="F1164" s="54">
        <v>867.5</v>
      </c>
      <c r="G1164" s="54">
        <v>0</v>
      </c>
      <c r="H1164" s="42">
        <f t="shared" si="109"/>
        <v>2500</v>
      </c>
      <c r="I1164" s="42">
        <v>0</v>
      </c>
      <c r="J1164" s="42" t="e">
        <f>(H1164+I1164+#REF!)</f>
        <v>#REF!</v>
      </c>
    </row>
    <row r="1165" spans="1:10" ht="14.25" customHeight="1">
      <c r="A1165" s="44">
        <v>42573</v>
      </c>
      <c r="B1165" s="57" t="s">
        <v>19</v>
      </c>
      <c r="C1165" s="57">
        <v>2000</v>
      </c>
      <c r="D1165" s="57" t="s">
        <v>9</v>
      </c>
      <c r="E1165" s="54">
        <v>418.6</v>
      </c>
      <c r="F1165" s="54">
        <v>419.8</v>
      </c>
      <c r="G1165" s="54">
        <v>0</v>
      </c>
      <c r="H1165" s="42">
        <f t="shared" si="109"/>
        <v>2399.9999999999773</v>
      </c>
      <c r="I1165" s="42">
        <v>0</v>
      </c>
      <c r="J1165" s="42" t="e">
        <f>(H1165+I1165+#REF!)</f>
        <v>#REF!</v>
      </c>
    </row>
    <row r="1166" spans="1:10" ht="14.25" customHeight="1">
      <c r="A1166" s="44">
        <v>42572</v>
      </c>
      <c r="B1166" s="57" t="s">
        <v>111</v>
      </c>
      <c r="C1166" s="57">
        <v>600</v>
      </c>
      <c r="D1166" s="57" t="s">
        <v>9</v>
      </c>
      <c r="E1166" s="54">
        <v>1100</v>
      </c>
      <c r="F1166" s="54">
        <v>1104</v>
      </c>
      <c r="G1166" s="54">
        <v>1108</v>
      </c>
      <c r="H1166" s="42">
        <f t="shared" si="109"/>
        <v>2400</v>
      </c>
      <c r="I1166" s="42">
        <f>(G1166-F1166)*C1166</f>
        <v>2400</v>
      </c>
      <c r="J1166" s="42" t="e">
        <f>(H1166+I1166+#REF!)</f>
        <v>#REF!</v>
      </c>
    </row>
    <row r="1167" spans="1:10" ht="14.25" customHeight="1">
      <c r="A1167" s="44">
        <v>42572</v>
      </c>
      <c r="B1167" s="57" t="s">
        <v>48</v>
      </c>
      <c r="C1167" s="57">
        <v>500</v>
      </c>
      <c r="D1167" s="57" t="s">
        <v>9</v>
      </c>
      <c r="E1167" s="54">
        <v>1387</v>
      </c>
      <c r="F1167" s="54">
        <v>1392</v>
      </c>
      <c r="G1167" s="54">
        <v>0</v>
      </c>
      <c r="H1167" s="42">
        <f t="shared" si="109"/>
        <v>2500</v>
      </c>
      <c r="I1167" s="42">
        <v>0</v>
      </c>
      <c r="J1167" s="42" t="e">
        <f>(H1167+I1167+#REF!)</f>
        <v>#REF!</v>
      </c>
    </row>
    <row r="1168" spans="1:10" ht="14.25" customHeight="1">
      <c r="A1168" s="44">
        <v>42572</v>
      </c>
      <c r="B1168" s="57" t="s">
        <v>111</v>
      </c>
      <c r="C1168" s="57">
        <v>600</v>
      </c>
      <c r="D1168" s="57" t="s">
        <v>9</v>
      </c>
      <c r="E1168" s="54">
        <v>1119</v>
      </c>
      <c r="F1168" s="54">
        <v>1123</v>
      </c>
      <c r="G1168" s="54">
        <v>0</v>
      </c>
      <c r="H1168" s="42">
        <f t="shared" si="109"/>
        <v>2400</v>
      </c>
      <c r="I1168" s="42">
        <v>0</v>
      </c>
      <c r="J1168" s="42" t="e">
        <f>(H1168+I1168+#REF!)</f>
        <v>#REF!</v>
      </c>
    </row>
    <row r="1169" spans="1:10" ht="14.25" customHeight="1">
      <c r="A1169" s="44">
        <v>42572</v>
      </c>
      <c r="B1169" s="57" t="s">
        <v>19</v>
      </c>
      <c r="C1169" s="57">
        <v>2000</v>
      </c>
      <c r="D1169" s="57" t="s">
        <v>9</v>
      </c>
      <c r="E1169" s="54">
        <v>411.4</v>
      </c>
      <c r="F1169" s="54">
        <v>411.4</v>
      </c>
      <c r="G1169" s="54">
        <v>0</v>
      </c>
      <c r="H1169" s="42">
        <f t="shared" si="109"/>
        <v>0</v>
      </c>
      <c r="I1169" s="42">
        <v>0</v>
      </c>
      <c r="J1169" s="42" t="e">
        <f>(H1169+I1169+#REF!)</f>
        <v>#REF!</v>
      </c>
    </row>
    <row r="1170" spans="1:10" ht="14.25" customHeight="1">
      <c r="A1170" s="44">
        <v>42571</v>
      </c>
      <c r="B1170" s="57" t="s">
        <v>22</v>
      </c>
      <c r="C1170" s="57">
        <v>5000</v>
      </c>
      <c r="D1170" s="57" t="s">
        <v>9</v>
      </c>
      <c r="E1170" s="54">
        <v>153.44999999999999</v>
      </c>
      <c r="F1170" s="54">
        <v>153.94999999999999</v>
      </c>
      <c r="G1170" s="54">
        <v>154.44999999999999</v>
      </c>
      <c r="H1170" s="42">
        <f t="shared" si="109"/>
        <v>2500</v>
      </c>
      <c r="I1170" s="42">
        <f>(G1170-F1170)*C1170</f>
        <v>2500</v>
      </c>
      <c r="J1170" s="42" t="e">
        <f>(H1170+I1170+#REF!)</f>
        <v>#REF!</v>
      </c>
    </row>
    <row r="1171" spans="1:10" ht="14.25" customHeight="1">
      <c r="A1171" s="44">
        <v>42571</v>
      </c>
      <c r="B1171" s="57" t="s">
        <v>28</v>
      </c>
      <c r="C1171" s="57">
        <v>1500</v>
      </c>
      <c r="D1171" s="57" t="s">
        <v>9</v>
      </c>
      <c r="E1171" s="54">
        <v>504</v>
      </c>
      <c r="F1171" s="54">
        <v>505.6</v>
      </c>
      <c r="G1171" s="54">
        <v>507.2</v>
      </c>
      <c r="H1171" s="42">
        <f t="shared" si="109"/>
        <v>2400.0000000000341</v>
      </c>
      <c r="I1171" s="42">
        <f>(G1171-F1171)*C1171</f>
        <v>2399.9999999999491</v>
      </c>
      <c r="J1171" s="42" t="e">
        <f>(H1171+I1171+#REF!)</f>
        <v>#REF!</v>
      </c>
    </row>
    <row r="1172" spans="1:10" ht="14.25" customHeight="1">
      <c r="A1172" s="44">
        <v>42571</v>
      </c>
      <c r="B1172" s="57" t="s">
        <v>222</v>
      </c>
      <c r="C1172" s="57">
        <v>10000</v>
      </c>
      <c r="D1172" s="57" t="s">
        <v>9</v>
      </c>
      <c r="E1172" s="54">
        <v>77.2</v>
      </c>
      <c r="F1172" s="54">
        <v>77.400000000000006</v>
      </c>
      <c r="G1172" s="54">
        <v>0</v>
      </c>
      <c r="H1172" s="42">
        <f t="shared" si="109"/>
        <v>2000.0000000000284</v>
      </c>
      <c r="I1172" s="42">
        <v>0</v>
      </c>
      <c r="J1172" s="42" t="e">
        <f>(H1172+I1172+#REF!)</f>
        <v>#REF!</v>
      </c>
    </row>
    <row r="1173" spans="1:10" ht="14.25" customHeight="1">
      <c r="A1173" s="44">
        <v>42571</v>
      </c>
      <c r="B1173" s="57" t="s">
        <v>233</v>
      </c>
      <c r="C1173" s="57">
        <v>4000</v>
      </c>
      <c r="D1173" s="57" t="s">
        <v>12</v>
      </c>
      <c r="E1173" s="54">
        <v>131.4</v>
      </c>
      <c r="F1173" s="54">
        <v>131.4</v>
      </c>
      <c r="G1173" s="54">
        <v>0</v>
      </c>
      <c r="H1173" s="66">
        <f t="shared" ref="H1173:H1174" si="110">(E1173-F1173)*C1173</f>
        <v>0</v>
      </c>
      <c r="I1173" s="66">
        <v>0</v>
      </c>
      <c r="J1173" s="67">
        <f>SUM(H1173:I1173)</f>
        <v>0</v>
      </c>
    </row>
    <row r="1174" spans="1:10" ht="14.25" customHeight="1">
      <c r="A1174" s="44">
        <v>42570</v>
      </c>
      <c r="B1174" s="57" t="s">
        <v>26</v>
      </c>
      <c r="C1174" s="57">
        <v>800</v>
      </c>
      <c r="D1174" s="57" t="s">
        <v>12</v>
      </c>
      <c r="E1174" s="54">
        <v>580</v>
      </c>
      <c r="F1174" s="54">
        <v>577</v>
      </c>
      <c r="G1174" s="54">
        <v>574</v>
      </c>
      <c r="H1174" s="66">
        <f t="shared" si="110"/>
        <v>2400</v>
      </c>
      <c r="I1174" s="66">
        <f>(F1174-G1174)*C1174</f>
        <v>2400</v>
      </c>
      <c r="J1174" s="67">
        <f>SUM(H1174:I1174)</f>
        <v>4800</v>
      </c>
    </row>
    <row r="1175" spans="1:10" ht="14.25" customHeight="1">
      <c r="A1175" s="44">
        <v>42570</v>
      </c>
      <c r="B1175" s="57" t="s">
        <v>102</v>
      </c>
      <c r="C1175" s="57">
        <v>1100</v>
      </c>
      <c r="D1175" s="57" t="s">
        <v>9</v>
      </c>
      <c r="E1175" s="54">
        <v>614</v>
      </c>
      <c r="F1175" s="54">
        <v>616.20000000000005</v>
      </c>
      <c r="G1175" s="54">
        <v>0</v>
      </c>
      <c r="H1175" s="42">
        <f>(F1175-E1175)*C1175</f>
        <v>2420.00000000005</v>
      </c>
      <c r="I1175" s="42">
        <v>0</v>
      </c>
      <c r="J1175" s="42" t="e">
        <f>(H1175+I1175+#REF!)</f>
        <v>#REF!</v>
      </c>
    </row>
    <row r="1176" spans="1:10" ht="14.25" customHeight="1">
      <c r="A1176" s="44">
        <v>42570</v>
      </c>
      <c r="B1176" s="57" t="s">
        <v>222</v>
      </c>
      <c r="C1176" s="57">
        <v>10000</v>
      </c>
      <c r="D1176" s="57" t="s">
        <v>12</v>
      </c>
      <c r="E1176" s="54">
        <v>73.900000000000006</v>
      </c>
      <c r="F1176" s="54">
        <v>73.650000000000006</v>
      </c>
      <c r="G1176" s="54">
        <v>0</v>
      </c>
      <c r="H1176" s="66">
        <f t="shared" ref="H1176:H1177" si="111">(E1176-F1176)*C1176</f>
        <v>2500</v>
      </c>
      <c r="I1176" s="66">
        <v>0</v>
      </c>
      <c r="J1176" s="67">
        <f>SUM(H1176:I1176)</f>
        <v>2500</v>
      </c>
    </row>
    <row r="1177" spans="1:10" ht="14.25" customHeight="1">
      <c r="A1177" s="44">
        <v>42570</v>
      </c>
      <c r="B1177" s="57" t="s">
        <v>226</v>
      </c>
      <c r="C1177" s="57">
        <v>6000</v>
      </c>
      <c r="D1177" s="57" t="s">
        <v>12</v>
      </c>
      <c r="E1177" s="54">
        <v>107.2</v>
      </c>
      <c r="F1177" s="54">
        <v>106.8</v>
      </c>
      <c r="G1177" s="54">
        <v>0</v>
      </c>
      <c r="H1177" s="66">
        <f t="shared" si="111"/>
        <v>2400.0000000000341</v>
      </c>
      <c r="I1177" s="66">
        <v>0</v>
      </c>
      <c r="J1177" s="67">
        <f>SUM(H1177:I1177)</f>
        <v>2400.0000000000341</v>
      </c>
    </row>
    <row r="1178" spans="1:10" ht="14.25" customHeight="1">
      <c r="A1178" s="44">
        <v>42570</v>
      </c>
      <c r="B1178" s="57" t="s">
        <v>119</v>
      </c>
      <c r="C1178" s="57">
        <v>6000</v>
      </c>
      <c r="D1178" s="57" t="s">
        <v>9</v>
      </c>
      <c r="E1178" s="54">
        <v>162.25</v>
      </c>
      <c r="F1178" s="54">
        <v>162.25</v>
      </c>
      <c r="G1178" s="54">
        <v>0</v>
      </c>
      <c r="H1178" s="42">
        <f t="shared" ref="H1178:H1184" si="112">(F1178-E1178)*C1178</f>
        <v>0</v>
      </c>
      <c r="I1178" s="42">
        <v>0</v>
      </c>
      <c r="J1178" s="42" t="e">
        <f>(H1178+I1178+#REF!)</f>
        <v>#REF!</v>
      </c>
    </row>
    <row r="1179" spans="1:10" ht="14.25" customHeight="1">
      <c r="A1179" s="44">
        <v>42569</v>
      </c>
      <c r="B1179" s="57" t="s">
        <v>234</v>
      </c>
      <c r="C1179" s="57">
        <v>2500</v>
      </c>
      <c r="D1179" s="57" t="s">
        <v>9</v>
      </c>
      <c r="E1179" s="54">
        <v>327.7</v>
      </c>
      <c r="F1179" s="54">
        <v>328.7</v>
      </c>
      <c r="G1179" s="54">
        <v>329.7</v>
      </c>
      <c r="H1179" s="42">
        <f t="shared" si="112"/>
        <v>2500</v>
      </c>
      <c r="I1179" s="42">
        <f t="shared" ref="I1179:I1184" si="113">(G1179-F1179)*C1179</f>
        <v>2500</v>
      </c>
      <c r="J1179" s="42" t="e">
        <f>(H1179+I1179+#REF!)</f>
        <v>#REF!</v>
      </c>
    </row>
    <row r="1180" spans="1:10" ht="14.25" customHeight="1">
      <c r="A1180" s="44">
        <v>42569</v>
      </c>
      <c r="B1180" s="57" t="s">
        <v>89</v>
      </c>
      <c r="C1180" s="57">
        <v>8000</v>
      </c>
      <c r="D1180" s="57" t="s">
        <v>9</v>
      </c>
      <c r="E1180" s="54">
        <v>83</v>
      </c>
      <c r="F1180" s="54">
        <v>83.3</v>
      </c>
      <c r="G1180" s="54">
        <v>83.6</v>
      </c>
      <c r="H1180" s="42">
        <f t="shared" si="112"/>
        <v>2399.9999999999773</v>
      </c>
      <c r="I1180" s="42">
        <f t="shared" si="113"/>
        <v>2399.9999999999773</v>
      </c>
      <c r="J1180" s="42" t="e">
        <f>(H1180+I1180+#REF!)</f>
        <v>#REF!</v>
      </c>
    </row>
    <row r="1181" spans="1:10" ht="14.25" customHeight="1">
      <c r="A1181" s="44">
        <v>42569</v>
      </c>
      <c r="B1181" s="57" t="s">
        <v>73</v>
      </c>
      <c r="C1181" s="57">
        <v>3000</v>
      </c>
      <c r="D1181" s="57" t="s">
        <v>9</v>
      </c>
      <c r="E1181" s="54">
        <v>221</v>
      </c>
      <c r="F1181" s="54">
        <v>221.8</v>
      </c>
      <c r="G1181" s="54">
        <v>222.6</v>
      </c>
      <c r="H1181" s="42">
        <f t="shared" si="112"/>
        <v>2400.0000000000341</v>
      </c>
      <c r="I1181" s="42">
        <f t="shared" si="113"/>
        <v>2399.9999999999491</v>
      </c>
      <c r="J1181" s="42" t="e">
        <f>(H1181+I1181+#REF!)</f>
        <v>#REF!</v>
      </c>
    </row>
    <row r="1182" spans="1:10" ht="14.25" customHeight="1">
      <c r="A1182" s="44">
        <v>42569</v>
      </c>
      <c r="B1182" s="57" t="s">
        <v>72</v>
      </c>
      <c r="C1182" s="57">
        <v>750</v>
      </c>
      <c r="D1182" s="57" t="s">
        <v>9</v>
      </c>
      <c r="E1182" s="54">
        <v>1248</v>
      </c>
      <c r="F1182" s="54">
        <v>1251.2</v>
      </c>
      <c r="G1182" s="54">
        <v>1254.4000000000001</v>
      </c>
      <c r="H1182" s="42">
        <f t="shared" si="112"/>
        <v>2400.0000000000341</v>
      </c>
      <c r="I1182" s="42">
        <f t="shared" si="113"/>
        <v>2400.0000000000341</v>
      </c>
      <c r="J1182" s="42" t="e">
        <f>(H1182+I1182+#REF!)</f>
        <v>#REF!</v>
      </c>
    </row>
    <row r="1183" spans="1:10" ht="14.25" customHeight="1">
      <c r="A1183" s="44">
        <v>42569</v>
      </c>
      <c r="B1183" s="57" t="s">
        <v>203</v>
      </c>
      <c r="C1183" s="57">
        <v>1500</v>
      </c>
      <c r="D1183" s="57" t="s">
        <v>9</v>
      </c>
      <c r="E1183" s="54">
        <v>500</v>
      </c>
      <c r="F1183" s="54">
        <v>501.6</v>
      </c>
      <c r="G1183" s="54">
        <v>503.2</v>
      </c>
      <c r="H1183" s="42">
        <f t="shared" si="112"/>
        <v>2400.0000000000341</v>
      </c>
      <c r="I1183" s="42">
        <f t="shared" si="113"/>
        <v>2399.9999999999491</v>
      </c>
      <c r="J1183" s="42" t="e">
        <f>(H1183+I1183+#REF!)</f>
        <v>#REF!</v>
      </c>
    </row>
    <row r="1184" spans="1:10" ht="14.25" customHeight="1">
      <c r="A1184" s="44">
        <v>42566</v>
      </c>
      <c r="B1184" s="57" t="s">
        <v>115</v>
      </c>
      <c r="C1184" s="57">
        <v>4000</v>
      </c>
      <c r="D1184" s="57" t="s">
        <v>9</v>
      </c>
      <c r="E1184" s="54">
        <v>155</v>
      </c>
      <c r="F1184" s="54">
        <v>155.6</v>
      </c>
      <c r="G1184" s="54">
        <v>156.19999999999999</v>
      </c>
      <c r="H1184" s="42">
        <f t="shared" si="112"/>
        <v>2399.9999999999773</v>
      </c>
      <c r="I1184" s="42">
        <f t="shared" si="113"/>
        <v>2399.9999999999773</v>
      </c>
      <c r="J1184" s="42" t="e">
        <f>(H1184+I1184+#REF!)</f>
        <v>#REF!</v>
      </c>
    </row>
    <row r="1185" spans="1:10" ht="14.25" customHeight="1">
      <c r="A1185" s="44">
        <v>42566</v>
      </c>
      <c r="B1185" s="57" t="s">
        <v>235</v>
      </c>
      <c r="C1185" s="57">
        <v>6000</v>
      </c>
      <c r="D1185" s="57" t="s">
        <v>12</v>
      </c>
      <c r="E1185" s="54">
        <v>152.19999999999999</v>
      </c>
      <c r="F1185" s="54">
        <v>151.80000000000001</v>
      </c>
      <c r="G1185" s="54">
        <v>151.4</v>
      </c>
      <c r="H1185" s="66">
        <f>(E1185-F1185)*C1185</f>
        <v>2399.9999999998636</v>
      </c>
      <c r="I1185" s="66">
        <f>(F1185-G1185)*C1185</f>
        <v>2400.0000000000341</v>
      </c>
      <c r="J1185" s="67">
        <f>SUM(H1185:I1185)</f>
        <v>4799.9999999998981</v>
      </c>
    </row>
    <row r="1186" spans="1:10" ht="14.25" customHeight="1">
      <c r="A1186" s="44">
        <v>42566</v>
      </c>
      <c r="B1186" s="57" t="s">
        <v>115</v>
      </c>
      <c r="C1186" s="57">
        <v>4000</v>
      </c>
      <c r="D1186" s="57" t="s">
        <v>9</v>
      </c>
      <c r="E1186" s="54">
        <v>153.5</v>
      </c>
      <c r="F1186" s="54">
        <v>154.1</v>
      </c>
      <c r="G1186" s="54">
        <v>154.69999999999999</v>
      </c>
      <c r="H1186" s="42">
        <f t="shared" ref="H1186:H1187" si="114">(F1186-E1186)*C1186</f>
        <v>2399.9999999999773</v>
      </c>
      <c r="I1186" s="42">
        <f>(G1186-F1186)*C1186</f>
        <v>2399.9999999999773</v>
      </c>
      <c r="J1186" s="42" t="e">
        <f>(H1186+I1186+#REF!)</f>
        <v>#REF!</v>
      </c>
    </row>
    <row r="1187" spans="1:10" ht="14.25" customHeight="1">
      <c r="A1187" s="44">
        <v>42566</v>
      </c>
      <c r="B1187" s="57" t="s">
        <v>55</v>
      </c>
      <c r="C1187" s="57">
        <v>7000</v>
      </c>
      <c r="D1187" s="57" t="s">
        <v>9</v>
      </c>
      <c r="E1187" s="54">
        <v>136.55000000000001</v>
      </c>
      <c r="F1187" s="54">
        <v>136.9</v>
      </c>
      <c r="G1187" s="54">
        <v>0</v>
      </c>
      <c r="H1187" s="42">
        <f t="shared" si="114"/>
        <v>2449.99999999996</v>
      </c>
      <c r="I1187" s="42">
        <v>0</v>
      </c>
      <c r="J1187" s="42" t="e">
        <f>(H1187+I1187+#REF!)</f>
        <v>#REF!</v>
      </c>
    </row>
    <row r="1188" spans="1:10" ht="14.25" customHeight="1">
      <c r="A1188" s="44">
        <v>42566</v>
      </c>
      <c r="B1188" s="57" t="s">
        <v>222</v>
      </c>
      <c r="C1188" s="57">
        <v>10000</v>
      </c>
      <c r="D1188" s="57" t="s">
        <v>12</v>
      </c>
      <c r="E1188" s="54">
        <v>79.599999999999994</v>
      </c>
      <c r="F1188" s="54">
        <v>79.349999999999994</v>
      </c>
      <c r="G1188" s="54">
        <v>0</v>
      </c>
      <c r="H1188" s="66">
        <f>(E1188-F1188)*C1188</f>
        <v>2500</v>
      </c>
      <c r="I1188" s="66">
        <v>0</v>
      </c>
      <c r="J1188" s="67">
        <f>SUM(H1188:I1188)</f>
        <v>2500</v>
      </c>
    </row>
    <row r="1189" spans="1:10" ht="14.25" customHeight="1">
      <c r="A1189" s="44">
        <v>42565</v>
      </c>
      <c r="B1189" s="57" t="s">
        <v>48</v>
      </c>
      <c r="C1189" s="57">
        <v>500</v>
      </c>
      <c r="D1189" s="57" t="s">
        <v>9</v>
      </c>
      <c r="E1189" s="54">
        <v>1414.5</v>
      </c>
      <c r="F1189" s="54">
        <v>1419.5</v>
      </c>
      <c r="G1189" s="54">
        <v>1424.5</v>
      </c>
      <c r="H1189" s="42">
        <f t="shared" ref="H1189:H1192" si="115">(F1189-E1189)*C1189</f>
        <v>2500</v>
      </c>
      <c r="I1189" s="42">
        <f>(G1189-F1189)*C1189</f>
        <v>2500</v>
      </c>
      <c r="J1189" s="42" t="e">
        <f>(H1189+I1189+#REF!)</f>
        <v>#REF!</v>
      </c>
    </row>
    <row r="1190" spans="1:10" ht="14.25" customHeight="1">
      <c r="A1190" s="44">
        <v>42565</v>
      </c>
      <c r="B1190" s="57" t="s">
        <v>187</v>
      </c>
      <c r="C1190" s="57">
        <v>3500</v>
      </c>
      <c r="D1190" s="57" t="s">
        <v>9</v>
      </c>
      <c r="E1190" s="54">
        <v>166.9</v>
      </c>
      <c r="F1190" s="54">
        <v>167.6</v>
      </c>
      <c r="G1190" s="54">
        <v>168.3</v>
      </c>
      <c r="H1190" s="42">
        <f t="shared" si="115"/>
        <v>2449.99999999996</v>
      </c>
      <c r="I1190" s="42">
        <f>(G1190-F1190)*C1190</f>
        <v>2450.0000000000596</v>
      </c>
      <c r="J1190" s="42" t="e">
        <f>(H1190+I1190+#REF!)</f>
        <v>#REF!</v>
      </c>
    </row>
    <row r="1191" spans="1:10" ht="14.25" customHeight="1">
      <c r="A1191" s="44">
        <v>42565</v>
      </c>
      <c r="B1191" s="57" t="s">
        <v>222</v>
      </c>
      <c r="C1191" s="57">
        <v>10000</v>
      </c>
      <c r="D1191" s="57" t="s">
        <v>9</v>
      </c>
      <c r="E1191" s="54">
        <v>81</v>
      </c>
      <c r="F1191" s="54">
        <v>81.25</v>
      </c>
      <c r="G1191" s="54">
        <v>81.5</v>
      </c>
      <c r="H1191" s="42">
        <f t="shared" si="115"/>
        <v>2500</v>
      </c>
      <c r="I1191" s="42">
        <f>(G1191-F1191)*C1191</f>
        <v>2500</v>
      </c>
      <c r="J1191" s="42" t="e">
        <f>(H1191+I1191+#REF!)</f>
        <v>#REF!</v>
      </c>
    </row>
    <row r="1192" spans="1:10" ht="14.25" customHeight="1">
      <c r="A1192" s="44">
        <v>42565</v>
      </c>
      <c r="B1192" s="57" t="s">
        <v>48</v>
      </c>
      <c r="C1192" s="57">
        <v>500</v>
      </c>
      <c r="D1192" s="57" t="s">
        <v>9</v>
      </c>
      <c r="E1192" s="54">
        <v>1434</v>
      </c>
      <c r="F1192" s="54">
        <v>1439</v>
      </c>
      <c r="G1192" s="54">
        <v>0</v>
      </c>
      <c r="H1192" s="42">
        <f t="shared" si="115"/>
        <v>2500</v>
      </c>
      <c r="I1192" s="42">
        <v>0</v>
      </c>
      <c r="J1192" s="42" t="e">
        <f>(H1192+I1192+#REF!)</f>
        <v>#REF!</v>
      </c>
    </row>
    <row r="1193" spans="1:10" ht="14.25" customHeight="1">
      <c r="A1193" s="44">
        <v>42564</v>
      </c>
      <c r="B1193" s="57" t="s">
        <v>13</v>
      </c>
      <c r="C1193" s="57">
        <v>10000</v>
      </c>
      <c r="D1193" s="57" t="s">
        <v>12</v>
      </c>
      <c r="E1193" s="54">
        <v>93.8</v>
      </c>
      <c r="F1193" s="54">
        <v>93.55</v>
      </c>
      <c r="G1193" s="54">
        <v>93.3</v>
      </c>
      <c r="H1193" s="66">
        <f t="shared" ref="H1193:H1194" si="116">(E1193-F1193)*C1193</f>
        <v>2500</v>
      </c>
      <c r="I1193" s="66">
        <f>(F1193-G1193)*C1193</f>
        <v>2500</v>
      </c>
      <c r="J1193" s="67">
        <f>SUM(H1193:I1193)</f>
        <v>5000</v>
      </c>
    </row>
    <row r="1194" spans="1:10" ht="14.25" customHeight="1">
      <c r="A1194" s="44">
        <v>42564</v>
      </c>
      <c r="B1194" s="57" t="s">
        <v>13</v>
      </c>
      <c r="C1194" s="57">
        <v>10000</v>
      </c>
      <c r="D1194" s="57" t="s">
        <v>12</v>
      </c>
      <c r="E1194" s="54">
        <v>88.6</v>
      </c>
      <c r="F1194" s="54">
        <v>88.35</v>
      </c>
      <c r="G1194" s="54">
        <v>88.1</v>
      </c>
      <c r="H1194" s="66">
        <f t="shared" si="116"/>
        <v>2500</v>
      </c>
      <c r="I1194" s="66">
        <f>(F1194-G1194)*C1194</f>
        <v>2500</v>
      </c>
      <c r="J1194" s="67">
        <f>SUM(H1194:I1194)</f>
        <v>5000</v>
      </c>
    </row>
    <row r="1195" spans="1:10" ht="14.25" customHeight="1">
      <c r="A1195" s="44">
        <v>42564</v>
      </c>
      <c r="B1195" s="57" t="s">
        <v>187</v>
      </c>
      <c r="C1195" s="57">
        <v>3500</v>
      </c>
      <c r="D1195" s="57" t="s">
        <v>9</v>
      </c>
      <c r="E1195" s="54">
        <v>167.2</v>
      </c>
      <c r="F1195" s="54">
        <v>167.9</v>
      </c>
      <c r="G1195" s="54">
        <v>168.6</v>
      </c>
      <c r="H1195" s="42">
        <f t="shared" ref="H1195:H1210" si="117">(F1195-E1195)*C1195</f>
        <v>2450.0000000000596</v>
      </c>
      <c r="I1195" s="42">
        <f>(G1195-F1195)*C1195</f>
        <v>2449.99999999996</v>
      </c>
      <c r="J1195" s="42" t="e">
        <f>(H1195+I1195+#REF!)</f>
        <v>#REF!</v>
      </c>
    </row>
    <row r="1196" spans="1:10" ht="14.25" customHeight="1">
      <c r="A1196" s="44">
        <v>42564</v>
      </c>
      <c r="B1196" s="57" t="s">
        <v>119</v>
      </c>
      <c r="C1196" s="57">
        <v>6000</v>
      </c>
      <c r="D1196" s="57" t="s">
        <v>9</v>
      </c>
      <c r="E1196" s="54">
        <v>168</v>
      </c>
      <c r="F1196" s="54">
        <v>168.4</v>
      </c>
      <c r="G1196" s="54">
        <v>168.8</v>
      </c>
      <c r="H1196" s="42">
        <f t="shared" si="117"/>
        <v>2400.0000000000341</v>
      </c>
      <c r="I1196" s="42">
        <f>(G1196-F1196)*C1196</f>
        <v>2400.0000000000341</v>
      </c>
      <c r="J1196" s="42" t="e">
        <f>(H1196+I1196+#REF!)</f>
        <v>#REF!</v>
      </c>
    </row>
    <row r="1197" spans="1:10" ht="14.25" customHeight="1">
      <c r="A1197" s="44">
        <v>42564</v>
      </c>
      <c r="B1197" s="57" t="s">
        <v>119</v>
      </c>
      <c r="C1197" s="57">
        <v>6000</v>
      </c>
      <c r="D1197" s="57" t="s">
        <v>9</v>
      </c>
      <c r="E1197" s="54">
        <v>165.2</v>
      </c>
      <c r="F1197" s="54">
        <v>165.6</v>
      </c>
      <c r="G1197" s="54">
        <v>166</v>
      </c>
      <c r="H1197" s="42">
        <f t="shared" si="117"/>
        <v>2400.0000000000341</v>
      </c>
      <c r="I1197" s="42">
        <f>(G1197-F1197)*C1197</f>
        <v>2400.0000000000341</v>
      </c>
      <c r="J1197" s="42" t="e">
        <f>(H1197+I1197+#REF!)</f>
        <v>#REF!</v>
      </c>
    </row>
    <row r="1198" spans="1:10" ht="14.25" customHeight="1">
      <c r="A1198" s="44">
        <v>42564</v>
      </c>
      <c r="B1198" s="57" t="s">
        <v>22</v>
      </c>
      <c r="C1198" s="57">
        <v>5000</v>
      </c>
      <c r="D1198" s="57" t="s">
        <v>9</v>
      </c>
      <c r="E1198" s="54">
        <v>163.19999999999999</v>
      </c>
      <c r="F1198" s="54">
        <v>163.69999999999999</v>
      </c>
      <c r="G1198" s="54">
        <v>0</v>
      </c>
      <c r="H1198" s="42">
        <f t="shared" si="117"/>
        <v>2500</v>
      </c>
      <c r="I1198" s="42">
        <v>0</v>
      </c>
      <c r="J1198" s="42" t="e">
        <f>(H1198+I1198+#REF!)</f>
        <v>#REF!</v>
      </c>
    </row>
    <row r="1199" spans="1:10" ht="14.25" customHeight="1">
      <c r="A1199" s="44">
        <v>42564</v>
      </c>
      <c r="B1199" s="57" t="s">
        <v>187</v>
      </c>
      <c r="C1199" s="57">
        <v>3500</v>
      </c>
      <c r="D1199" s="57" t="s">
        <v>9</v>
      </c>
      <c r="E1199" s="54">
        <v>170</v>
      </c>
      <c r="F1199" s="54">
        <v>170.7</v>
      </c>
      <c r="G1199" s="54">
        <v>0</v>
      </c>
      <c r="H1199" s="42">
        <f t="shared" si="117"/>
        <v>2449.99999999996</v>
      </c>
      <c r="I1199" s="42">
        <v>0</v>
      </c>
      <c r="J1199" s="42" t="e">
        <f>(H1199+I1199+#REF!)</f>
        <v>#REF!</v>
      </c>
    </row>
    <row r="1200" spans="1:10" ht="14.25" customHeight="1">
      <c r="A1200" s="44">
        <v>42563</v>
      </c>
      <c r="B1200" s="57" t="s">
        <v>122</v>
      </c>
      <c r="C1200" s="57">
        <v>7000</v>
      </c>
      <c r="D1200" s="57" t="s">
        <v>9</v>
      </c>
      <c r="E1200" s="54">
        <v>134.19999999999999</v>
      </c>
      <c r="F1200" s="54">
        <v>134.55000000000001</v>
      </c>
      <c r="G1200" s="54">
        <v>134.9</v>
      </c>
      <c r="H1200" s="42">
        <f t="shared" si="117"/>
        <v>2450.0000000001592</v>
      </c>
      <c r="I1200" s="42">
        <f>(G1200-F1200)*C1200</f>
        <v>2449.99999999996</v>
      </c>
      <c r="J1200" s="42" t="e">
        <f>(H1200+I1200+#REF!)</f>
        <v>#REF!</v>
      </c>
    </row>
    <row r="1201" spans="1:10" ht="14.25" customHeight="1">
      <c r="A1201" s="44">
        <v>42563</v>
      </c>
      <c r="B1201" s="57" t="s">
        <v>95</v>
      </c>
      <c r="C1201" s="57">
        <v>3500</v>
      </c>
      <c r="D1201" s="57" t="s">
        <v>9</v>
      </c>
      <c r="E1201" s="54">
        <v>212.2</v>
      </c>
      <c r="F1201" s="54">
        <v>212.9</v>
      </c>
      <c r="G1201" s="54">
        <v>213.6</v>
      </c>
      <c r="H1201" s="42">
        <f t="shared" si="117"/>
        <v>2450.0000000000596</v>
      </c>
      <c r="I1201" s="42">
        <f>(G1201-F1201)*C1201</f>
        <v>2449.99999999996</v>
      </c>
      <c r="J1201" s="42" t="e">
        <f>(H1201+I1201+#REF!)</f>
        <v>#REF!</v>
      </c>
    </row>
    <row r="1202" spans="1:10" ht="14.25" customHeight="1">
      <c r="A1202" s="44">
        <v>42563</v>
      </c>
      <c r="B1202" s="57" t="s">
        <v>82</v>
      </c>
      <c r="C1202" s="57">
        <v>8000</v>
      </c>
      <c r="D1202" s="57" t="s">
        <v>9</v>
      </c>
      <c r="E1202" s="54">
        <v>80.650000000000006</v>
      </c>
      <c r="F1202" s="54">
        <v>80.95</v>
      </c>
      <c r="G1202" s="54">
        <v>81.25</v>
      </c>
      <c r="H1202" s="42">
        <f t="shared" si="117"/>
        <v>2399.9999999999773</v>
      </c>
      <c r="I1202" s="42">
        <f>(G1202-F1202)*C1202</f>
        <v>2399.9999999999773</v>
      </c>
      <c r="J1202" s="42" t="e">
        <f>(H1202+I1202+#REF!)</f>
        <v>#REF!</v>
      </c>
    </row>
    <row r="1203" spans="1:10" ht="14.25" customHeight="1">
      <c r="A1203" s="44">
        <v>42563</v>
      </c>
      <c r="B1203" s="57" t="s">
        <v>20</v>
      </c>
      <c r="C1203" s="57">
        <v>7000</v>
      </c>
      <c r="D1203" s="57" t="s">
        <v>9</v>
      </c>
      <c r="E1203" s="54">
        <v>99.3</v>
      </c>
      <c r="F1203" s="54">
        <v>99.65</v>
      </c>
      <c r="G1203" s="54">
        <v>100</v>
      </c>
      <c r="H1203" s="42">
        <f t="shared" si="117"/>
        <v>2450.0000000000596</v>
      </c>
      <c r="I1203" s="42">
        <f>(G1203-F1203)*C1203</f>
        <v>2449.99999999996</v>
      </c>
      <c r="J1203" s="42" t="e">
        <f>(H1203+I1203+#REF!)</f>
        <v>#REF!</v>
      </c>
    </row>
    <row r="1204" spans="1:10" ht="14.25" customHeight="1">
      <c r="A1204" s="44">
        <v>42563</v>
      </c>
      <c r="B1204" s="57" t="s">
        <v>184</v>
      </c>
      <c r="C1204" s="57">
        <v>500</v>
      </c>
      <c r="D1204" s="57" t="s">
        <v>9</v>
      </c>
      <c r="E1204" s="54">
        <v>149</v>
      </c>
      <c r="F1204" s="54">
        <v>149</v>
      </c>
      <c r="G1204" s="54">
        <v>0</v>
      </c>
      <c r="H1204" s="42">
        <f t="shared" si="117"/>
        <v>0</v>
      </c>
      <c r="I1204" s="42">
        <v>0</v>
      </c>
      <c r="J1204" s="42" t="e">
        <f>(H1204+I1204+#REF!)</f>
        <v>#REF!</v>
      </c>
    </row>
    <row r="1205" spans="1:10" ht="14.25" customHeight="1">
      <c r="A1205" s="44">
        <v>42563</v>
      </c>
      <c r="B1205" s="57" t="s">
        <v>231</v>
      </c>
      <c r="C1205" s="57">
        <v>600</v>
      </c>
      <c r="D1205" s="57" t="s">
        <v>9</v>
      </c>
      <c r="E1205" s="54">
        <v>1304</v>
      </c>
      <c r="F1205" s="54">
        <v>1292</v>
      </c>
      <c r="G1205" s="54">
        <v>0</v>
      </c>
      <c r="H1205" s="62">
        <f t="shared" si="117"/>
        <v>-7200</v>
      </c>
      <c r="I1205" s="62">
        <v>0</v>
      </c>
      <c r="J1205" s="62" t="e">
        <f>(H1205+I1205+#REF!)</f>
        <v>#REF!</v>
      </c>
    </row>
    <row r="1206" spans="1:10" ht="14.25" customHeight="1">
      <c r="A1206" s="44">
        <v>42562</v>
      </c>
      <c r="B1206" s="57" t="s">
        <v>13</v>
      </c>
      <c r="C1206" s="57">
        <v>10000</v>
      </c>
      <c r="D1206" s="57" t="s">
        <v>9</v>
      </c>
      <c r="E1206" s="54">
        <v>94.7</v>
      </c>
      <c r="F1206" s="54">
        <v>94.95</v>
      </c>
      <c r="G1206" s="54">
        <v>95.2</v>
      </c>
      <c r="H1206" s="42">
        <f t="shared" si="117"/>
        <v>2500</v>
      </c>
      <c r="I1206" s="42">
        <f>(G1206-F1206)*C1206</f>
        <v>2500</v>
      </c>
      <c r="J1206" s="42" t="e">
        <f>(H1206+I1206+#REF!)</f>
        <v>#REF!</v>
      </c>
    </row>
    <row r="1207" spans="1:10" ht="14.25" customHeight="1">
      <c r="A1207" s="44">
        <v>42562</v>
      </c>
      <c r="B1207" s="57" t="s">
        <v>55</v>
      </c>
      <c r="C1207" s="57">
        <v>7000</v>
      </c>
      <c r="D1207" s="57" t="s">
        <v>9</v>
      </c>
      <c r="E1207" s="54">
        <v>123.9</v>
      </c>
      <c r="F1207" s="54">
        <v>124.25</v>
      </c>
      <c r="G1207" s="54">
        <v>124.6</v>
      </c>
      <c r="H1207" s="42">
        <f t="shared" si="117"/>
        <v>2449.99999999996</v>
      </c>
      <c r="I1207" s="42">
        <f>(G1207-F1207)*C1207</f>
        <v>2449.99999999996</v>
      </c>
      <c r="J1207" s="42" t="e">
        <f>(H1207+I1207+#REF!)</f>
        <v>#REF!</v>
      </c>
    </row>
    <row r="1208" spans="1:10" ht="14.25" customHeight="1">
      <c r="A1208" s="44">
        <v>42562</v>
      </c>
      <c r="B1208" s="57" t="s">
        <v>222</v>
      </c>
      <c r="C1208" s="57">
        <v>10000</v>
      </c>
      <c r="D1208" s="57" t="s">
        <v>9</v>
      </c>
      <c r="E1208" s="54">
        <v>82</v>
      </c>
      <c r="F1208" s="54">
        <v>82.25</v>
      </c>
      <c r="G1208" s="54">
        <v>82.5</v>
      </c>
      <c r="H1208" s="42">
        <f t="shared" si="117"/>
        <v>2500</v>
      </c>
      <c r="I1208" s="42">
        <f>(G1208-F1208)*C1208</f>
        <v>2500</v>
      </c>
      <c r="J1208" s="42" t="e">
        <f>(H1208+I1208+#REF!)</f>
        <v>#REF!</v>
      </c>
    </row>
    <row r="1209" spans="1:10" ht="14.25" customHeight="1">
      <c r="A1209" s="44">
        <v>42562</v>
      </c>
      <c r="B1209" s="57" t="s">
        <v>184</v>
      </c>
      <c r="C1209" s="57">
        <v>5000</v>
      </c>
      <c r="D1209" s="57" t="s">
        <v>9</v>
      </c>
      <c r="E1209" s="54">
        <v>147</v>
      </c>
      <c r="F1209" s="54">
        <v>147.5</v>
      </c>
      <c r="G1209" s="54">
        <v>148</v>
      </c>
      <c r="H1209" s="42">
        <f t="shared" si="117"/>
        <v>2500</v>
      </c>
      <c r="I1209" s="42">
        <f>(G1209-F1209)*C1209</f>
        <v>2500</v>
      </c>
      <c r="J1209" s="42" t="e">
        <f>(H1209+I1209+#REF!)</f>
        <v>#REF!</v>
      </c>
    </row>
    <row r="1210" spans="1:10" ht="14.25" customHeight="1">
      <c r="A1210" s="44">
        <v>42562</v>
      </c>
      <c r="B1210" s="57" t="s">
        <v>212</v>
      </c>
      <c r="C1210" s="57">
        <v>1000</v>
      </c>
      <c r="D1210" s="57" t="s">
        <v>9</v>
      </c>
      <c r="E1210" s="54">
        <v>789</v>
      </c>
      <c r="F1210" s="54">
        <v>791.5</v>
      </c>
      <c r="G1210" s="54">
        <v>0</v>
      </c>
      <c r="H1210" s="42">
        <f t="shared" si="117"/>
        <v>2500</v>
      </c>
      <c r="I1210" s="42">
        <v>0</v>
      </c>
      <c r="J1210" s="42" t="e">
        <f>(H1210+I1210+#REF!)</f>
        <v>#REF!</v>
      </c>
    </row>
    <row r="1211" spans="1:10" ht="14.25" customHeight="1">
      <c r="A1211" s="44">
        <v>42562</v>
      </c>
      <c r="B1211" s="57" t="s">
        <v>226</v>
      </c>
      <c r="C1211" s="57">
        <v>6000</v>
      </c>
      <c r="D1211" s="57" t="s">
        <v>12</v>
      </c>
      <c r="E1211" s="54">
        <v>111.4</v>
      </c>
      <c r="F1211" s="54">
        <v>111</v>
      </c>
      <c r="G1211" s="54">
        <v>0</v>
      </c>
      <c r="H1211" s="42">
        <f>IF(D1211="BUY",(F1211-E1211)*C1211,(E1211-F1211)*C1211)</f>
        <v>2400.0000000000341</v>
      </c>
      <c r="I1211" s="42">
        <v>0</v>
      </c>
      <c r="J1211" s="42" t="e">
        <f>#REF!+I1211+H1211</f>
        <v>#REF!</v>
      </c>
    </row>
    <row r="1212" spans="1:10" ht="14.25" customHeight="1">
      <c r="A1212" s="44">
        <v>42562</v>
      </c>
      <c r="B1212" s="57" t="s">
        <v>119</v>
      </c>
      <c r="C1212" s="57">
        <v>6000</v>
      </c>
      <c r="D1212" s="57" t="s">
        <v>9</v>
      </c>
      <c r="E1212" s="54">
        <v>148</v>
      </c>
      <c r="F1212" s="54">
        <v>148</v>
      </c>
      <c r="G1212" s="54">
        <v>0</v>
      </c>
      <c r="H1212" s="42">
        <f t="shared" ref="H1212:H1213" si="118">(F1212-E1212)*C1212</f>
        <v>0</v>
      </c>
      <c r="I1212" s="42">
        <v>0</v>
      </c>
      <c r="J1212" s="42" t="e">
        <f>(H1212+I1212+#REF!)</f>
        <v>#REF!</v>
      </c>
    </row>
    <row r="1213" spans="1:10" ht="14.25" customHeight="1">
      <c r="A1213" s="44">
        <v>42562</v>
      </c>
      <c r="B1213" s="57" t="s">
        <v>231</v>
      </c>
      <c r="C1213" s="57">
        <v>600</v>
      </c>
      <c r="D1213" s="57" t="s">
        <v>9</v>
      </c>
      <c r="E1213" s="54">
        <v>1266</v>
      </c>
      <c r="F1213" s="54">
        <v>1266</v>
      </c>
      <c r="G1213" s="54">
        <v>0</v>
      </c>
      <c r="H1213" s="42">
        <f t="shared" si="118"/>
        <v>0</v>
      </c>
      <c r="I1213" s="42">
        <v>0</v>
      </c>
      <c r="J1213" s="42" t="e">
        <f>(H1213+I1213+#REF!)</f>
        <v>#REF!</v>
      </c>
    </row>
    <row r="1214" spans="1:10" ht="14.25" customHeight="1">
      <c r="A1214" s="55">
        <v>42559</v>
      </c>
      <c r="B1214" s="56" t="s">
        <v>209</v>
      </c>
      <c r="C1214" s="56">
        <v>700</v>
      </c>
      <c r="D1214" s="56" t="s">
        <v>9</v>
      </c>
      <c r="E1214" s="50">
        <v>835</v>
      </c>
      <c r="F1214" s="50">
        <v>838.5</v>
      </c>
      <c r="G1214" s="50">
        <v>842</v>
      </c>
      <c r="H1214" s="42">
        <f t="shared" ref="H1214:H1223" si="119">IF(D1214="BUY",(F1214-E1214)*C1214,(E1214-F1214)*C1214)</f>
        <v>2450</v>
      </c>
      <c r="I1214" s="42">
        <f>IF(D1214="BUY",(G1214-F1214)*C1214,(F1214-G1214)*C1214)</f>
        <v>2450</v>
      </c>
      <c r="J1214" s="42" t="e">
        <f>#REF!+I1214+H1214</f>
        <v>#REF!</v>
      </c>
    </row>
    <row r="1215" spans="1:10" ht="14.25" customHeight="1">
      <c r="A1215" s="55">
        <v>42559</v>
      </c>
      <c r="B1215" s="56" t="s">
        <v>11</v>
      </c>
      <c r="C1215" s="56">
        <v>1100</v>
      </c>
      <c r="D1215" s="56" t="s">
        <v>9</v>
      </c>
      <c r="E1215" s="50">
        <v>513.5</v>
      </c>
      <c r="F1215" s="50">
        <v>515.70000000000005</v>
      </c>
      <c r="G1215" s="50">
        <v>517.9</v>
      </c>
      <c r="H1215" s="42">
        <f t="shared" si="119"/>
        <v>2420.00000000005</v>
      </c>
      <c r="I1215" s="42">
        <f>IF(D1215="BUY",(G1215-F1215)*C1215,(F1215-G1215)*C1215)</f>
        <v>2419.999999999925</v>
      </c>
      <c r="J1215" s="42" t="e">
        <f>#REF!+I1215+H1215</f>
        <v>#REF!</v>
      </c>
    </row>
    <row r="1216" spans="1:10" ht="14.25" customHeight="1">
      <c r="A1216" s="55">
        <v>42559</v>
      </c>
      <c r="B1216" s="56" t="s">
        <v>37</v>
      </c>
      <c r="C1216" s="56">
        <v>8000</v>
      </c>
      <c r="D1216" s="56" t="s">
        <v>12</v>
      </c>
      <c r="E1216" s="50">
        <v>72.5</v>
      </c>
      <c r="F1216" s="50">
        <v>72.2</v>
      </c>
      <c r="G1216" s="50">
        <v>0</v>
      </c>
      <c r="H1216" s="42">
        <f t="shared" si="119"/>
        <v>2399.9999999999773</v>
      </c>
      <c r="I1216" s="42">
        <v>0</v>
      </c>
      <c r="J1216" s="42" t="e">
        <f>#REF!+I1216+H1216</f>
        <v>#REF!</v>
      </c>
    </row>
    <row r="1217" spans="1:10" ht="14.25" customHeight="1">
      <c r="A1217" s="55">
        <v>42559</v>
      </c>
      <c r="B1217" s="56" t="s">
        <v>52</v>
      </c>
      <c r="C1217" s="56">
        <v>700</v>
      </c>
      <c r="D1217" s="56" t="s">
        <v>9</v>
      </c>
      <c r="E1217" s="50">
        <v>795</v>
      </c>
      <c r="F1217" s="50">
        <v>788</v>
      </c>
      <c r="G1217" s="50">
        <v>0</v>
      </c>
      <c r="H1217" s="62">
        <f t="shared" si="119"/>
        <v>-4900</v>
      </c>
      <c r="I1217" s="62">
        <v>0</v>
      </c>
      <c r="J1217" s="62" t="e">
        <f>#REF!+I1217+H1217</f>
        <v>#REF!</v>
      </c>
    </row>
    <row r="1218" spans="1:10" ht="14.25" customHeight="1">
      <c r="A1218" s="55">
        <v>42558</v>
      </c>
      <c r="B1218" s="56" t="s">
        <v>122</v>
      </c>
      <c r="C1218" s="56">
        <v>7000</v>
      </c>
      <c r="D1218" s="56" t="s">
        <v>9</v>
      </c>
      <c r="E1218" s="50">
        <v>127.2</v>
      </c>
      <c r="F1218" s="50">
        <v>127.55</v>
      </c>
      <c r="G1218" s="50">
        <v>127.9</v>
      </c>
      <c r="H1218" s="42">
        <f t="shared" si="119"/>
        <v>2449.99999999996</v>
      </c>
      <c r="I1218" s="42">
        <f>IF(D1218="BUY",(G1218-F1218)*C1218,(F1218-G1218)*C1218)</f>
        <v>2450.0000000000596</v>
      </c>
      <c r="J1218" s="42" t="e">
        <f>#REF!+I1218+H1218</f>
        <v>#REF!</v>
      </c>
    </row>
    <row r="1219" spans="1:10" ht="14.25" customHeight="1">
      <c r="A1219" s="55">
        <v>42558</v>
      </c>
      <c r="B1219" s="56" t="s">
        <v>90</v>
      </c>
      <c r="C1219" s="56">
        <v>7000</v>
      </c>
      <c r="D1219" s="56" t="s">
        <v>12</v>
      </c>
      <c r="E1219" s="50">
        <v>89.5</v>
      </c>
      <c r="F1219" s="50">
        <v>89.2</v>
      </c>
      <c r="G1219" s="50">
        <v>0</v>
      </c>
      <c r="H1219" s="42">
        <f t="shared" si="119"/>
        <v>2099.99999999998</v>
      </c>
      <c r="I1219" s="42">
        <v>0</v>
      </c>
      <c r="J1219" s="42" t="e">
        <f>#REF!+I1219+H1219</f>
        <v>#REF!</v>
      </c>
    </row>
    <row r="1220" spans="1:10" ht="14.25" customHeight="1">
      <c r="A1220" s="55">
        <v>42556</v>
      </c>
      <c r="B1220" s="56" t="s">
        <v>19</v>
      </c>
      <c r="C1220" s="56">
        <v>2000</v>
      </c>
      <c r="D1220" s="56" t="s">
        <v>9</v>
      </c>
      <c r="E1220" s="50">
        <v>378</v>
      </c>
      <c r="F1220" s="50">
        <v>379.1</v>
      </c>
      <c r="G1220" s="50">
        <v>0</v>
      </c>
      <c r="H1220" s="42">
        <f t="shared" si="119"/>
        <v>2200.0000000000455</v>
      </c>
      <c r="I1220" s="42">
        <v>0</v>
      </c>
      <c r="J1220" s="42" t="e">
        <f>#REF!+I1220+H1220</f>
        <v>#REF!</v>
      </c>
    </row>
    <row r="1221" spans="1:10" ht="14.25" customHeight="1">
      <c r="A1221" s="55">
        <v>42556</v>
      </c>
      <c r="B1221" s="56" t="s">
        <v>236</v>
      </c>
      <c r="C1221" s="56">
        <v>3000</v>
      </c>
      <c r="D1221" s="56" t="s">
        <v>9</v>
      </c>
      <c r="E1221" s="50">
        <v>228.3</v>
      </c>
      <c r="F1221" s="50">
        <v>229.1</v>
      </c>
      <c r="G1221" s="50">
        <v>229.9</v>
      </c>
      <c r="H1221" s="42">
        <f t="shared" si="119"/>
        <v>2399.9999999999491</v>
      </c>
      <c r="I1221" s="42">
        <f>IF(D1221="BUY",(G1221-F1221)*C1221,(F1221-G1221)*C1221)</f>
        <v>2400.0000000000341</v>
      </c>
      <c r="J1221" s="42" t="e">
        <f>#REF!+I1221+H1221</f>
        <v>#REF!</v>
      </c>
    </row>
    <row r="1222" spans="1:10" ht="14.25" customHeight="1">
      <c r="A1222" s="55">
        <v>42556</v>
      </c>
      <c r="B1222" s="56" t="s">
        <v>37</v>
      </c>
      <c r="C1222" s="56">
        <v>8000</v>
      </c>
      <c r="D1222" s="56" t="s">
        <v>9</v>
      </c>
      <c r="E1222" s="50">
        <v>76.400000000000006</v>
      </c>
      <c r="F1222" s="50">
        <v>76.7</v>
      </c>
      <c r="G1222" s="50">
        <v>77</v>
      </c>
      <c r="H1222" s="42">
        <f t="shared" si="119"/>
        <v>2399.9999999999773</v>
      </c>
      <c r="I1222" s="42">
        <f>IF(D1222="BUY",(G1222-F1222)*C1222,(F1222-G1222)*C1222)</f>
        <v>2399.9999999999773</v>
      </c>
      <c r="J1222" s="42" t="e">
        <f>#REF!+I1222+H1222</f>
        <v>#REF!</v>
      </c>
    </row>
    <row r="1223" spans="1:10" ht="14.25" customHeight="1">
      <c r="A1223" s="55">
        <v>42556</v>
      </c>
      <c r="B1223" s="56" t="s">
        <v>196</v>
      </c>
      <c r="C1223" s="56">
        <v>3500</v>
      </c>
      <c r="D1223" s="56" t="s">
        <v>9</v>
      </c>
      <c r="E1223" s="50">
        <v>162.69999999999999</v>
      </c>
      <c r="F1223" s="50">
        <v>160.6</v>
      </c>
      <c r="G1223" s="50">
        <v>0</v>
      </c>
      <c r="H1223" s="62">
        <f t="shared" si="119"/>
        <v>-7349.99999999998</v>
      </c>
      <c r="I1223" s="62">
        <v>0</v>
      </c>
      <c r="J1223" s="62" t="e">
        <f>#REF!+I1223+H1223</f>
        <v>#REF!</v>
      </c>
    </row>
    <row r="1224" spans="1:10" ht="14.25" customHeight="1">
      <c r="A1224" s="55">
        <v>42555</v>
      </c>
      <c r="B1224" s="56" t="s">
        <v>22</v>
      </c>
      <c r="C1224" s="56">
        <v>5000</v>
      </c>
      <c r="D1224" s="56" t="s">
        <v>9</v>
      </c>
      <c r="E1224" s="50">
        <v>154.1</v>
      </c>
      <c r="F1224" s="50">
        <v>154.6</v>
      </c>
      <c r="G1224" s="50">
        <v>155.1</v>
      </c>
      <c r="H1224" s="42">
        <f t="shared" ref="H1224:H1235" si="120">(F1224-E1224)*C1224</f>
        <v>2500</v>
      </c>
      <c r="I1224" s="42">
        <f t="shared" ref="I1224:I1230" si="121">(G1224-F1224)*C1224</f>
        <v>2500</v>
      </c>
      <c r="J1224" s="42" t="e">
        <f>(H1224+I1224+#REF!)</f>
        <v>#REF!</v>
      </c>
    </row>
    <row r="1225" spans="1:10" ht="14.25" customHeight="1">
      <c r="A1225" s="55">
        <v>42555</v>
      </c>
      <c r="B1225" s="56" t="s">
        <v>20</v>
      </c>
      <c r="C1225" s="56">
        <v>7000</v>
      </c>
      <c r="D1225" s="56" t="s">
        <v>9</v>
      </c>
      <c r="E1225" s="50">
        <v>101.4</v>
      </c>
      <c r="F1225" s="50">
        <v>101.75</v>
      </c>
      <c r="G1225" s="50">
        <v>102.1</v>
      </c>
      <c r="H1225" s="42">
        <f t="shared" si="120"/>
        <v>2449.99999999996</v>
      </c>
      <c r="I1225" s="42">
        <f t="shared" si="121"/>
        <v>2449.99999999996</v>
      </c>
      <c r="J1225" s="42" t="e">
        <f>(H1225+I1225+#REF!)</f>
        <v>#REF!</v>
      </c>
    </row>
    <row r="1226" spans="1:10" ht="14.25" customHeight="1">
      <c r="A1226" s="55">
        <v>42555</v>
      </c>
      <c r="B1226" s="56" t="s">
        <v>231</v>
      </c>
      <c r="C1226" s="56">
        <v>600</v>
      </c>
      <c r="D1226" s="56" t="s">
        <v>9</v>
      </c>
      <c r="E1226" s="50">
        <v>1248.0999999999999</v>
      </c>
      <c r="F1226" s="50">
        <v>1252.0999999999999</v>
      </c>
      <c r="G1226" s="50">
        <v>1256.0999999999999</v>
      </c>
      <c r="H1226" s="42">
        <f t="shared" si="120"/>
        <v>2400</v>
      </c>
      <c r="I1226" s="42">
        <f t="shared" si="121"/>
        <v>2400</v>
      </c>
      <c r="J1226" s="42" t="e">
        <f>(H1226+I1226+#REF!)</f>
        <v>#REF!</v>
      </c>
    </row>
    <row r="1227" spans="1:10" ht="14.25" customHeight="1">
      <c r="A1227" s="55">
        <v>42555</v>
      </c>
      <c r="B1227" s="56" t="s">
        <v>222</v>
      </c>
      <c r="C1227" s="56">
        <v>10000</v>
      </c>
      <c r="D1227" s="56" t="s">
        <v>9</v>
      </c>
      <c r="E1227" s="50">
        <v>75.5</v>
      </c>
      <c r="F1227" s="50">
        <v>75.75</v>
      </c>
      <c r="G1227" s="50">
        <v>76</v>
      </c>
      <c r="H1227" s="42">
        <f t="shared" si="120"/>
        <v>2500</v>
      </c>
      <c r="I1227" s="42">
        <f t="shared" si="121"/>
        <v>2500</v>
      </c>
      <c r="J1227" s="42" t="e">
        <f>(H1227+I1227+#REF!)</f>
        <v>#REF!</v>
      </c>
    </row>
    <row r="1228" spans="1:10" ht="14.25" customHeight="1">
      <c r="A1228" s="55">
        <v>42552</v>
      </c>
      <c r="B1228" s="56" t="s">
        <v>234</v>
      </c>
      <c r="C1228" s="56">
        <v>2500</v>
      </c>
      <c r="D1228" s="56" t="s">
        <v>9</v>
      </c>
      <c r="E1228" s="50">
        <v>345.8</v>
      </c>
      <c r="F1228" s="50">
        <v>346.8</v>
      </c>
      <c r="G1228" s="50">
        <v>347.8</v>
      </c>
      <c r="H1228" s="42">
        <f t="shared" si="120"/>
        <v>2500</v>
      </c>
      <c r="I1228" s="42">
        <f t="shared" si="121"/>
        <v>2500</v>
      </c>
      <c r="J1228" s="42" t="e">
        <f>(H1228+I1228+#REF!)</f>
        <v>#REF!</v>
      </c>
    </row>
    <row r="1229" spans="1:10" ht="14.25" customHeight="1">
      <c r="A1229" s="55">
        <v>42552</v>
      </c>
      <c r="B1229" s="56" t="s">
        <v>231</v>
      </c>
      <c r="C1229" s="56">
        <v>600</v>
      </c>
      <c r="D1229" s="56" t="s">
        <v>9</v>
      </c>
      <c r="E1229" s="50">
        <v>1232</v>
      </c>
      <c r="F1229" s="50">
        <v>1236</v>
      </c>
      <c r="G1229" s="50">
        <v>1240</v>
      </c>
      <c r="H1229" s="42">
        <f t="shared" si="120"/>
        <v>2400</v>
      </c>
      <c r="I1229" s="42">
        <f t="shared" si="121"/>
        <v>2400</v>
      </c>
      <c r="J1229" s="42" t="e">
        <f>(H1229+I1229+#REF!)</f>
        <v>#REF!</v>
      </c>
    </row>
    <row r="1230" spans="1:10" ht="14.25" customHeight="1">
      <c r="A1230" s="55">
        <v>42552</v>
      </c>
      <c r="B1230" s="56" t="s">
        <v>233</v>
      </c>
      <c r="C1230" s="56">
        <v>4000</v>
      </c>
      <c r="D1230" s="56" t="s">
        <v>9</v>
      </c>
      <c r="E1230" s="50">
        <v>162.19999999999999</v>
      </c>
      <c r="F1230" s="50">
        <v>162.80000000000001</v>
      </c>
      <c r="G1230" s="50">
        <v>163.30000000000001</v>
      </c>
      <c r="H1230" s="42">
        <f t="shared" si="120"/>
        <v>2400.0000000000909</v>
      </c>
      <c r="I1230" s="42">
        <f t="shared" si="121"/>
        <v>2000</v>
      </c>
      <c r="J1230" s="42" t="e">
        <f>(H1230+I1230+#REF!)</f>
        <v>#REF!</v>
      </c>
    </row>
    <row r="1231" spans="1:10" ht="14.25" customHeight="1">
      <c r="A1231" s="55">
        <v>42552</v>
      </c>
      <c r="B1231" s="56" t="s">
        <v>13</v>
      </c>
      <c r="C1231" s="56">
        <v>10000</v>
      </c>
      <c r="D1231" s="56" t="s">
        <v>9</v>
      </c>
      <c r="E1231" s="50">
        <v>98</v>
      </c>
      <c r="F1231" s="50">
        <v>98.25</v>
      </c>
      <c r="G1231" s="50">
        <v>0</v>
      </c>
      <c r="H1231" s="42">
        <f t="shared" si="120"/>
        <v>2500</v>
      </c>
      <c r="I1231" s="42">
        <v>0</v>
      </c>
      <c r="J1231" s="42" t="e">
        <f>(H1231+I1231+#REF!)</f>
        <v>#REF!</v>
      </c>
    </row>
    <row r="1232" spans="1:10" ht="14.25" customHeight="1">
      <c r="A1232" s="55">
        <v>42552</v>
      </c>
      <c r="B1232" s="56" t="s">
        <v>103</v>
      </c>
      <c r="C1232" s="56">
        <v>500</v>
      </c>
      <c r="D1232" s="56" t="s">
        <v>9</v>
      </c>
      <c r="E1232" s="50">
        <v>1204</v>
      </c>
      <c r="F1232" s="50">
        <v>1209</v>
      </c>
      <c r="G1232" s="50">
        <v>0</v>
      </c>
      <c r="H1232" s="42">
        <f t="shared" si="120"/>
        <v>2500</v>
      </c>
      <c r="I1232" s="42">
        <v>0</v>
      </c>
      <c r="J1232" s="42" t="e">
        <f>(H1232+I1232+#REF!)</f>
        <v>#REF!</v>
      </c>
    </row>
    <row r="1233" spans="1:10" ht="14.25" customHeight="1">
      <c r="A1233" s="55">
        <v>42552</v>
      </c>
      <c r="B1233" s="56" t="s">
        <v>233</v>
      </c>
      <c r="C1233" s="56">
        <v>4000</v>
      </c>
      <c r="D1233" s="56" t="s">
        <v>9</v>
      </c>
      <c r="E1233" s="50">
        <v>166</v>
      </c>
      <c r="F1233" s="50">
        <v>166.6</v>
      </c>
      <c r="G1233" s="50">
        <v>0</v>
      </c>
      <c r="H1233" s="42">
        <f t="shared" si="120"/>
        <v>2399.9999999999773</v>
      </c>
      <c r="I1233" s="42">
        <v>0</v>
      </c>
      <c r="J1233" s="42" t="e">
        <f>(H1233+I1233+#REF!)</f>
        <v>#REF!</v>
      </c>
    </row>
    <row r="1234" spans="1:10" ht="14.25" customHeight="1">
      <c r="A1234" s="55">
        <v>42551</v>
      </c>
      <c r="B1234" s="56" t="s">
        <v>19</v>
      </c>
      <c r="C1234" s="56">
        <v>2000</v>
      </c>
      <c r="D1234" s="56" t="s">
        <v>9</v>
      </c>
      <c r="E1234" s="50">
        <v>363</v>
      </c>
      <c r="F1234" s="50">
        <v>364.2</v>
      </c>
      <c r="G1234" s="50">
        <v>365.4</v>
      </c>
      <c r="H1234" s="42">
        <f t="shared" si="120"/>
        <v>2399.9999999999773</v>
      </c>
      <c r="I1234" s="42">
        <f>(G1234-F1234)*C1234</f>
        <v>2399.9999999999773</v>
      </c>
      <c r="J1234" s="42" t="e">
        <f>(H1234+I1234+#REF!)</f>
        <v>#REF!</v>
      </c>
    </row>
    <row r="1235" spans="1:10" ht="14.25" customHeight="1">
      <c r="A1235" s="55">
        <v>42551</v>
      </c>
      <c r="B1235" s="56" t="s">
        <v>223</v>
      </c>
      <c r="C1235" s="56">
        <v>6000</v>
      </c>
      <c r="D1235" s="56" t="s">
        <v>9</v>
      </c>
      <c r="E1235" s="50">
        <v>113.1</v>
      </c>
      <c r="F1235" s="50">
        <v>113.5</v>
      </c>
      <c r="G1235" s="50">
        <v>113.9</v>
      </c>
      <c r="H1235" s="42">
        <f t="shared" si="120"/>
        <v>2400.0000000000341</v>
      </c>
      <c r="I1235" s="42">
        <f>(G1235-F1235)*C1235</f>
        <v>2400.0000000000341</v>
      </c>
      <c r="J1235" s="42" t="e">
        <f>(H1235+I1235+#REF!)</f>
        <v>#REF!</v>
      </c>
    </row>
    <row r="1236" spans="1:10" ht="14.25" customHeight="1">
      <c r="A1236" s="55">
        <v>42551</v>
      </c>
      <c r="B1236" s="56" t="s">
        <v>188</v>
      </c>
      <c r="C1236" s="56">
        <v>500</v>
      </c>
      <c r="D1236" s="56" t="s">
        <v>12</v>
      </c>
      <c r="E1236" s="50">
        <v>930</v>
      </c>
      <c r="F1236" s="50">
        <v>925</v>
      </c>
      <c r="G1236" s="50">
        <v>0</v>
      </c>
      <c r="H1236" s="66">
        <f>(E1236-F1236)*C1236</f>
        <v>2500</v>
      </c>
      <c r="I1236" s="66">
        <v>0</v>
      </c>
      <c r="J1236" s="67">
        <f>SUM(H1236:I1236)</f>
        <v>2500</v>
      </c>
    </row>
    <row r="1237" spans="1:10" ht="14.25" customHeight="1">
      <c r="A1237" s="55">
        <v>42551</v>
      </c>
      <c r="B1237" s="56" t="s">
        <v>231</v>
      </c>
      <c r="C1237" s="56">
        <v>600</v>
      </c>
      <c r="D1237" s="56" t="s">
        <v>9</v>
      </c>
      <c r="E1237" s="50">
        <v>1182.5</v>
      </c>
      <c r="F1237" s="50">
        <v>1182.5</v>
      </c>
      <c r="G1237" s="50">
        <v>0</v>
      </c>
      <c r="H1237" s="42">
        <f t="shared" ref="H1237:H1247" si="122">(F1237-E1237)*C1237</f>
        <v>0</v>
      </c>
      <c r="I1237" s="42">
        <v>0</v>
      </c>
      <c r="J1237" s="42" t="e">
        <f>(H1237+I1237+#REF!)</f>
        <v>#REF!</v>
      </c>
    </row>
    <row r="1238" spans="1:10" ht="14.25" customHeight="1">
      <c r="A1238" s="55">
        <v>42551</v>
      </c>
      <c r="B1238" s="56" t="s">
        <v>112</v>
      </c>
      <c r="C1238" s="56">
        <v>1000</v>
      </c>
      <c r="D1238" s="56" t="s">
        <v>9</v>
      </c>
      <c r="E1238" s="50">
        <v>739.5</v>
      </c>
      <c r="F1238" s="50">
        <v>739.5</v>
      </c>
      <c r="G1238" s="50">
        <v>0</v>
      </c>
      <c r="H1238" s="42">
        <f t="shared" si="122"/>
        <v>0</v>
      </c>
      <c r="I1238" s="42">
        <v>0</v>
      </c>
      <c r="J1238" s="42" t="e">
        <f>(H1238+I1238+#REF!)</f>
        <v>#REF!</v>
      </c>
    </row>
    <row r="1239" spans="1:10" ht="14.25" customHeight="1">
      <c r="A1239" s="44">
        <v>42550</v>
      </c>
      <c r="B1239" s="57" t="s">
        <v>223</v>
      </c>
      <c r="C1239" s="57">
        <v>6000</v>
      </c>
      <c r="D1239" s="57" t="s">
        <v>9</v>
      </c>
      <c r="E1239" s="54">
        <v>108.2</v>
      </c>
      <c r="F1239" s="54">
        <v>108.6</v>
      </c>
      <c r="G1239" s="54">
        <v>109</v>
      </c>
      <c r="H1239" s="42">
        <f t="shared" si="122"/>
        <v>2399.9999999999491</v>
      </c>
      <c r="I1239" s="42">
        <f>(G1239-F1239)*C1239</f>
        <v>2400.0000000000341</v>
      </c>
      <c r="J1239" s="42" t="e">
        <f>(H1239+I1239+#REF!)</f>
        <v>#REF!</v>
      </c>
    </row>
    <row r="1240" spans="1:10" ht="14.25" customHeight="1">
      <c r="A1240" s="44">
        <v>42550</v>
      </c>
      <c r="B1240" s="57" t="s">
        <v>223</v>
      </c>
      <c r="C1240" s="57">
        <v>6000</v>
      </c>
      <c r="D1240" s="57" t="s">
        <v>9</v>
      </c>
      <c r="E1240" s="54">
        <v>108.2</v>
      </c>
      <c r="F1240" s="54">
        <v>108.6</v>
      </c>
      <c r="G1240" s="54">
        <v>109</v>
      </c>
      <c r="H1240" s="42">
        <f t="shared" si="122"/>
        <v>2399.9999999999491</v>
      </c>
      <c r="I1240" s="42">
        <f>(G1240-F1240)*C1240</f>
        <v>2400.0000000000341</v>
      </c>
      <c r="J1240" s="42" t="e">
        <f>(H1240+I1240+#REF!)</f>
        <v>#REF!</v>
      </c>
    </row>
    <row r="1241" spans="1:10" ht="14.25" customHeight="1">
      <c r="A1241" s="44">
        <v>42550</v>
      </c>
      <c r="B1241" s="57" t="s">
        <v>223</v>
      </c>
      <c r="C1241" s="57">
        <v>6000</v>
      </c>
      <c r="D1241" s="57" t="s">
        <v>9</v>
      </c>
      <c r="E1241" s="54">
        <v>110.9</v>
      </c>
      <c r="F1241" s="54">
        <v>111.3</v>
      </c>
      <c r="G1241" s="54">
        <v>111.7</v>
      </c>
      <c r="H1241" s="42">
        <f t="shared" si="122"/>
        <v>2399.9999999999491</v>
      </c>
      <c r="I1241" s="42">
        <f>(G1241-F1241)*C1241</f>
        <v>2400.0000000000341</v>
      </c>
      <c r="J1241" s="42" t="e">
        <f>(H1241+I1241+#REF!)</f>
        <v>#REF!</v>
      </c>
    </row>
    <row r="1242" spans="1:10" ht="14.25" customHeight="1">
      <c r="A1242" s="44">
        <v>42550</v>
      </c>
      <c r="B1242" s="57" t="s">
        <v>191</v>
      </c>
      <c r="C1242" s="57">
        <v>3000</v>
      </c>
      <c r="D1242" s="57" t="s">
        <v>9</v>
      </c>
      <c r="E1242" s="54">
        <v>290.8</v>
      </c>
      <c r="F1242" s="54">
        <v>291.60000000000002</v>
      </c>
      <c r="G1242" s="54">
        <v>0</v>
      </c>
      <c r="H1242" s="42">
        <f t="shared" si="122"/>
        <v>2400.0000000000341</v>
      </c>
      <c r="I1242" s="42">
        <v>0</v>
      </c>
      <c r="J1242" s="42" t="e">
        <f>(H1242+I1242+#REF!)</f>
        <v>#REF!</v>
      </c>
    </row>
    <row r="1243" spans="1:10" ht="14.25" customHeight="1">
      <c r="A1243" s="44">
        <v>42550</v>
      </c>
      <c r="B1243" s="57" t="s">
        <v>234</v>
      </c>
      <c r="C1243" s="57">
        <v>2000</v>
      </c>
      <c r="D1243" s="57" t="s">
        <v>9</v>
      </c>
      <c r="E1243" s="54">
        <v>325</v>
      </c>
      <c r="F1243" s="54">
        <v>326.2</v>
      </c>
      <c r="G1243" s="54">
        <v>0</v>
      </c>
      <c r="H1243" s="42">
        <f t="shared" si="122"/>
        <v>2399.9999999999773</v>
      </c>
      <c r="I1243" s="42">
        <v>0</v>
      </c>
      <c r="J1243" s="42" t="e">
        <f>(H1243+I1243+#REF!)</f>
        <v>#REF!</v>
      </c>
    </row>
    <row r="1244" spans="1:10" ht="14.25" customHeight="1">
      <c r="A1244" s="44">
        <v>42550</v>
      </c>
      <c r="B1244" s="57" t="s">
        <v>233</v>
      </c>
      <c r="C1244" s="57">
        <v>4000</v>
      </c>
      <c r="D1244" s="57" t="s">
        <v>9</v>
      </c>
      <c r="E1244" s="54">
        <v>181.2</v>
      </c>
      <c r="F1244" s="54">
        <v>181.8</v>
      </c>
      <c r="G1244" s="54">
        <v>0</v>
      </c>
      <c r="H1244" s="42">
        <f t="shared" si="122"/>
        <v>2400.0000000000909</v>
      </c>
      <c r="I1244" s="42">
        <v>0</v>
      </c>
      <c r="J1244" s="42" t="e">
        <f>(H1244+I1244+#REF!)</f>
        <v>#REF!</v>
      </c>
    </row>
    <row r="1245" spans="1:10" ht="14.25" customHeight="1">
      <c r="A1245" s="44">
        <v>42550</v>
      </c>
      <c r="B1245" s="57" t="s">
        <v>237</v>
      </c>
      <c r="C1245" s="57">
        <v>6000</v>
      </c>
      <c r="D1245" s="57" t="s">
        <v>9</v>
      </c>
      <c r="E1245" s="54">
        <v>83</v>
      </c>
      <c r="F1245" s="54">
        <v>83</v>
      </c>
      <c r="G1245" s="54">
        <v>0</v>
      </c>
      <c r="H1245" s="42">
        <f t="shared" si="122"/>
        <v>0</v>
      </c>
      <c r="I1245" s="42">
        <v>0</v>
      </c>
      <c r="J1245" s="42" t="e">
        <f>(H1245+I1245+#REF!)</f>
        <v>#REF!</v>
      </c>
    </row>
    <row r="1246" spans="1:10" ht="14.25" customHeight="1">
      <c r="A1246" s="44">
        <v>42550</v>
      </c>
      <c r="B1246" s="57" t="s">
        <v>90</v>
      </c>
      <c r="C1246" s="57">
        <v>7000</v>
      </c>
      <c r="D1246" s="57" t="s">
        <v>9</v>
      </c>
      <c r="E1246" s="54">
        <v>100.1</v>
      </c>
      <c r="F1246" s="54">
        <v>100.1</v>
      </c>
      <c r="G1246" s="54">
        <v>0</v>
      </c>
      <c r="H1246" s="42">
        <f t="shared" si="122"/>
        <v>0</v>
      </c>
      <c r="I1246" s="42">
        <v>0</v>
      </c>
      <c r="J1246" s="42" t="e">
        <f>(H1246+I1246+#REF!)</f>
        <v>#REF!</v>
      </c>
    </row>
    <row r="1247" spans="1:10" ht="14.25" customHeight="1">
      <c r="A1247" s="44">
        <v>42549</v>
      </c>
      <c r="B1247" s="57" t="s">
        <v>89</v>
      </c>
      <c r="C1247" s="57">
        <v>6000</v>
      </c>
      <c r="D1247" s="57" t="s">
        <v>9</v>
      </c>
      <c r="E1247" s="54">
        <v>81.5</v>
      </c>
      <c r="F1247" s="54">
        <v>81.900000000000006</v>
      </c>
      <c r="G1247" s="54">
        <v>82.3</v>
      </c>
      <c r="H1247" s="42">
        <f t="shared" si="122"/>
        <v>2400.0000000000341</v>
      </c>
      <c r="I1247" s="42">
        <f>(G1247-F1247)*C1247</f>
        <v>2399.9999999999491</v>
      </c>
      <c r="J1247" s="42" t="e">
        <f>(H1247+I1247+#REF!)</f>
        <v>#REF!</v>
      </c>
    </row>
    <row r="1248" spans="1:10" ht="14.25" customHeight="1">
      <c r="A1248" s="44">
        <v>42549</v>
      </c>
      <c r="B1248" s="57" t="s">
        <v>188</v>
      </c>
      <c r="C1248" s="57">
        <v>500</v>
      </c>
      <c r="D1248" s="57" t="s">
        <v>12</v>
      </c>
      <c r="E1248" s="54">
        <v>945.9</v>
      </c>
      <c r="F1248" s="54">
        <v>940.9</v>
      </c>
      <c r="G1248" s="54">
        <v>935.9</v>
      </c>
      <c r="H1248" s="66">
        <f>(E1248-F1248)*C1248</f>
        <v>2500</v>
      </c>
      <c r="I1248" s="66">
        <f>(F1248-G1248)*C1248</f>
        <v>2500</v>
      </c>
      <c r="J1248" s="67">
        <f>SUM(H1248:I1248)</f>
        <v>5000</v>
      </c>
    </row>
    <row r="1249" spans="1:10" ht="14.25" customHeight="1">
      <c r="A1249" s="44">
        <v>42549</v>
      </c>
      <c r="B1249" s="57" t="s">
        <v>86</v>
      </c>
      <c r="C1249" s="57">
        <v>600</v>
      </c>
      <c r="D1249" s="57" t="s">
        <v>9</v>
      </c>
      <c r="E1249" s="54">
        <v>1113</v>
      </c>
      <c r="F1249" s="54">
        <v>1116.75</v>
      </c>
      <c r="G1249" s="54">
        <v>0</v>
      </c>
      <c r="H1249" s="42">
        <f t="shared" ref="H1249:H1251" si="123">(F1249-E1249)*C1249</f>
        <v>2250</v>
      </c>
      <c r="I1249" s="42">
        <v>0</v>
      </c>
      <c r="J1249" s="42" t="e">
        <f>(H1249+I1249+#REF!)</f>
        <v>#REF!</v>
      </c>
    </row>
    <row r="1250" spans="1:10" ht="14.25" customHeight="1">
      <c r="A1250" s="44">
        <v>42549</v>
      </c>
      <c r="B1250" s="57" t="s">
        <v>72</v>
      </c>
      <c r="C1250" s="57">
        <v>250</v>
      </c>
      <c r="D1250" s="57" t="s">
        <v>9</v>
      </c>
      <c r="E1250" s="54">
        <v>1194</v>
      </c>
      <c r="F1250" s="54">
        <v>1194</v>
      </c>
      <c r="G1250" s="54">
        <v>0</v>
      </c>
      <c r="H1250" s="42">
        <f t="shared" si="123"/>
        <v>0</v>
      </c>
      <c r="I1250" s="42">
        <v>0</v>
      </c>
      <c r="J1250" s="42" t="e">
        <f>(H1250+I1250+#REF!)</f>
        <v>#REF!</v>
      </c>
    </row>
    <row r="1251" spans="1:10" ht="14.25" customHeight="1">
      <c r="A1251" s="44">
        <v>42549</v>
      </c>
      <c r="B1251" s="57" t="s">
        <v>90</v>
      </c>
      <c r="C1251" s="57">
        <v>7000</v>
      </c>
      <c r="D1251" s="57" t="s">
        <v>9</v>
      </c>
      <c r="E1251" s="54">
        <v>99.15</v>
      </c>
      <c r="F1251" s="54">
        <v>99.15</v>
      </c>
      <c r="G1251" s="54">
        <v>0</v>
      </c>
      <c r="H1251" s="42">
        <f t="shared" si="123"/>
        <v>0</v>
      </c>
      <c r="I1251" s="42">
        <v>0</v>
      </c>
      <c r="J1251" s="42" t="e">
        <f>(H1251+I1251+#REF!)</f>
        <v>#REF!</v>
      </c>
    </row>
    <row r="1252" spans="1:10" ht="14.25" customHeight="1">
      <c r="A1252" s="44">
        <v>42548</v>
      </c>
      <c r="B1252" s="57" t="s">
        <v>19</v>
      </c>
      <c r="C1252" s="57">
        <v>2000</v>
      </c>
      <c r="D1252" s="57" t="s">
        <v>12</v>
      </c>
      <c r="E1252" s="54">
        <v>353</v>
      </c>
      <c r="F1252" s="54">
        <v>351.8</v>
      </c>
      <c r="G1252" s="54">
        <v>350.6</v>
      </c>
      <c r="H1252" s="66">
        <f>(E1252-F1252)*C1252</f>
        <v>2399.9999999999773</v>
      </c>
      <c r="I1252" s="66">
        <f>(F1252-G1252)*C1252</f>
        <v>2399.9999999999773</v>
      </c>
      <c r="J1252" s="67">
        <f>SUM(H1252:I1252)</f>
        <v>4799.9999999999545</v>
      </c>
    </row>
    <row r="1253" spans="1:10" ht="14.25" customHeight="1">
      <c r="A1253" s="44">
        <v>42548</v>
      </c>
      <c r="B1253" s="57" t="s">
        <v>13</v>
      </c>
      <c r="C1253" s="57">
        <v>9000</v>
      </c>
      <c r="D1253" s="57" t="s">
        <v>9</v>
      </c>
      <c r="E1253" s="54">
        <v>90.2</v>
      </c>
      <c r="F1253" s="54">
        <v>90.45</v>
      </c>
      <c r="G1253" s="54">
        <v>90.7</v>
      </c>
      <c r="H1253" s="42">
        <f t="shared" ref="H1253:H1259" si="124">(F1253-E1253)*C1253</f>
        <v>2250</v>
      </c>
      <c r="I1253" s="42">
        <f>(G1253-F1253)*C1253</f>
        <v>2250</v>
      </c>
      <c r="J1253" s="42" t="e">
        <f>(H1253+I1253+#REF!)</f>
        <v>#REF!</v>
      </c>
    </row>
    <row r="1254" spans="1:10" ht="14.25" customHeight="1">
      <c r="A1254" s="44">
        <v>42548</v>
      </c>
      <c r="B1254" s="57" t="s">
        <v>180</v>
      </c>
      <c r="C1254" s="57">
        <v>1100</v>
      </c>
      <c r="D1254" s="57" t="s">
        <v>9</v>
      </c>
      <c r="E1254" s="54">
        <v>759</v>
      </c>
      <c r="F1254" s="54">
        <v>761.2</v>
      </c>
      <c r="G1254" s="54">
        <v>763.4</v>
      </c>
      <c r="H1254" s="42">
        <f t="shared" si="124"/>
        <v>2420.00000000005</v>
      </c>
      <c r="I1254" s="42">
        <f>(G1254-F1254)*C1254</f>
        <v>2419.999999999925</v>
      </c>
      <c r="J1254" s="42" t="e">
        <f>(H1254+I1254+#REF!)</f>
        <v>#REF!</v>
      </c>
    </row>
    <row r="1255" spans="1:10" ht="14.25" customHeight="1">
      <c r="A1255" s="44">
        <v>42548</v>
      </c>
      <c r="B1255" s="57" t="s">
        <v>231</v>
      </c>
      <c r="C1255" s="57">
        <v>600</v>
      </c>
      <c r="D1255" s="57" t="s">
        <v>9</v>
      </c>
      <c r="E1255" s="54">
        <v>1155</v>
      </c>
      <c r="F1255" s="54">
        <v>1155</v>
      </c>
      <c r="G1255" s="54">
        <v>0</v>
      </c>
      <c r="H1255" s="42">
        <f t="shared" si="124"/>
        <v>0</v>
      </c>
      <c r="I1255" s="42">
        <v>0</v>
      </c>
      <c r="J1255" s="42" t="e">
        <f>(H1255+I1255+#REF!)</f>
        <v>#REF!</v>
      </c>
    </row>
    <row r="1256" spans="1:10" ht="14.25" customHeight="1">
      <c r="A1256" s="44">
        <v>42545</v>
      </c>
      <c r="B1256" s="57" t="s">
        <v>233</v>
      </c>
      <c r="C1256" s="57">
        <v>5000</v>
      </c>
      <c r="D1256" s="57" t="s">
        <v>9</v>
      </c>
      <c r="E1256" s="54">
        <v>180.1</v>
      </c>
      <c r="F1256" s="54">
        <v>180.6</v>
      </c>
      <c r="G1256" s="54">
        <v>181.1</v>
      </c>
      <c r="H1256" s="42">
        <f t="shared" si="124"/>
        <v>2500</v>
      </c>
      <c r="I1256" s="42">
        <f>(G1256-F1256)*C1256</f>
        <v>2500</v>
      </c>
      <c r="J1256" s="42" t="e">
        <f>(H1256+I1256+#REF!)</f>
        <v>#REF!</v>
      </c>
    </row>
    <row r="1257" spans="1:10" ht="14.25" customHeight="1">
      <c r="A1257" s="44">
        <v>42545</v>
      </c>
      <c r="B1257" s="57" t="s">
        <v>233</v>
      </c>
      <c r="C1257" s="57">
        <v>5000</v>
      </c>
      <c r="D1257" s="57" t="s">
        <v>9</v>
      </c>
      <c r="E1257" s="54">
        <v>182</v>
      </c>
      <c r="F1257" s="54">
        <v>182.5</v>
      </c>
      <c r="G1257" s="54">
        <v>183</v>
      </c>
      <c r="H1257" s="42">
        <f t="shared" si="124"/>
        <v>2500</v>
      </c>
      <c r="I1257" s="42">
        <f>(G1257-F1257)*C1257</f>
        <v>2500</v>
      </c>
      <c r="J1257" s="42" t="e">
        <f>(H1257+I1257+#REF!)</f>
        <v>#REF!</v>
      </c>
    </row>
    <row r="1258" spans="1:10" ht="14.25" customHeight="1">
      <c r="A1258" s="44">
        <v>42545</v>
      </c>
      <c r="B1258" s="57" t="s">
        <v>84</v>
      </c>
      <c r="C1258" s="57">
        <v>6000</v>
      </c>
      <c r="D1258" s="57" t="s">
        <v>9</v>
      </c>
      <c r="E1258" s="54">
        <v>97.8</v>
      </c>
      <c r="F1258" s="54">
        <v>98.2</v>
      </c>
      <c r="G1258" s="54">
        <v>98.6</v>
      </c>
      <c r="H1258" s="42">
        <f t="shared" si="124"/>
        <v>2400.0000000000341</v>
      </c>
      <c r="I1258" s="42">
        <f>(G1258-F1258)*C1258</f>
        <v>2399.9999999999491</v>
      </c>
      <c r="J1258" s="42" t="e">
        <f>(H1258+I1258+#REF!)</f>
        <v>#REF!</v>
      </c>
    </row>
    <row r="1259" spans="1:10" ht="14.25" customHeight="1">
      <c r="A1259" s="44">
        <v>42545</v>
      </c>
      <c r="B1259" s="57" t="s">
        <v>19</v>
      </c>
      <c r="C1259" s="57">
        <v>2000</v>
      </c>
      <c r="D1259" s="57" t="s">
        <v>9</v>
      </c>
      <c r="E1259" s="54">
        <v>352</v>
      </c>
      <c r="F1259" s="54">
        <v>353.2</v>
      </c>
      <c r="G1259" s="54">
        <v>0</v>
      </c>
      <c r="H1259" s="42">
        <f t="shared" si="124"/>
        <v>2399.9999999999773</v>
      </c>
      <c r="I1259" s="42">
        <v>0</v>
      </c>
      <c r="J1259" s="42" t="e">
        <f>(H1259+I1259+#REF!)</f>
        <v>#REF!</v>
      </c>
    </row>
    <row r="1260" spans="1:10" ht="14.25" customHeight="1">
      <c r="A1260" s="44">
        <v>42544</v>
      </c>
      <c r="B1260" s="57" t="s">
        <v>19</v>
      </c>
      <c r="C1260" s="57">
        <v>2000</v>
      </c>
      <c r="D1260" s="57" t="s">
        <v>12</v>
      </c>
      <c r="E1260" s="54">
        <v>364</v>
      </c>
      <c r="F1260" s="54">
        <v>362.8</v>
      </c>
      <c r="G1260" s="54">
        <v>361.6</v>
      </c>
      <c r="H1260" s="66">
        <f t="shared" ref="H1260:H1261" si="125">(E1260-F1260)*C1260</f>
        <v>2399.9999999999773</v>
      </c>
      <c r="I1260" s="66">
        <f>(F1260-G1260)*C1260</f>
        <v>2399.9999999999773</v>
      </c>
      <c r="J1260" s="67">
        <f>SUM(H1260:I1260)</f>
        <v>4799.9999999999545</v>
      </c>
    </row>
    <row r="1261" spans="1:10" ht="14.25" customHeight="1">
      <c r="A1261" s="44">
        <v>42544</v>
      </c>
      <c r="B1261" s="57" t="s">
        <v>238</v>
      </c>
      <c r="C1261" s="57">
        <v>7000</v>
      </c>
      <c r="D1261" s="57" t="s">
        <v>12</v>
      </c>
      <c r="E1261" s="54">
        <v>65</v>
      </c>
      <c r="F1261" s="54">
        <v>64.650000000000006</v>
      </c>
      <c r="G1261" s="54">
        <v>0</v>
      </c>
      <c r="H1261" s="66">
        <f t="shared" si="125"/>
        <v>2449.99999999996</v>
      </c>
      <c r="I1261" s="66">
        <v>0</v>
      </c>
      <c r="J1261" s="67">
        <f>SUM(H1261:I1261)</f>
        <v>2449.99999999996</v>
      </c>
    </row>
    <row r="1262" spans="1:10" ht="14.25" customHeight="1">
      <c r="A1262" s="44">
        <v>42544</v>
      </c>
      <c r="B1262" s="57" t="s">
        <v>10</v>
      </c>
      <c r="C1262" s="57">
        <v>8000</v>
      </c>
      <c r="D1262" s="57" t="s">
        <v>9</v>
      </c>
      <c r="E1262" s="54">
        <v>71</v>
      </c>
      <c r="F1262" s="54">
        <v>71.3</v>
      </c>
      <c r="G1262" s="54">
        <v>0</v>
      </c>
      <c r="H1262" s="42">
        <f>(F1262-E1262)*C1262</f>
        <v>2399.9999999999773</v>
      </c>
      <c r="I1262" s="42">
        <v>0</v>
      </c>
      <c r="J1262" s="42" t="e">
        <f>(H1262+I1262+#REF!)</f>
        <v>#REF!</v>
      </c>
    </row>
    <row r="1263" spans="1:10" ht="14.25" customHeight="1">
      <c r="A1263" s="44">
        <v>42543</v>
      </c>
      <c r="B1263" s="57" t="s">
        <v>91</v>
      </c>
      <c r="C1263" s="57">
        <v>2100</v>
      </c>
      <c r="D1263" s="57" t="s">
        <v>12</v>
      </c>
      <c r="E1263" s="54">
        <v>318</v>
      </c>
      <c r="F1263" s="54">
        <v>316.8</v>
      </c>
      <c r="G1263" s="54">
        <v>315.60000000000002</v>
      </c>
      <c r="H1263" s="66">
        <f t="shared" ref="H1263:H1264" si="126">(E1263-F1263)*C1263</f>
        <v>2519.9999999999764</v>
      </c>
      <c r="I1263" s="66">
        <f>(F1263-G1263)*C1263</f>
        <v>2519.9999999999764</v>
      </c>
      <c r="J1263" s="67">
        <f>SUM(H1263:I1263)</f>
        <v>5039.9999999999527</v>
      </c>
    </row>
    <row r="1264" spans="1:10" ht="14.25" customHeight="1">
      <c r="A1264" s="44">
        <v>42543</v>
      </c>
      <c r="B1264" s="57" t="s">
        <v>188</v>
      </c>
      <c r="C1264" s="57">
        <v>500</v>
      </c>
      <c r="D1264" s="57" t="s">
        <v>12</v>
      </c>
      <c r="E1264" s="54">
        <v>953.5</v>
      </c>
      <c r="F1264" s="54">
        <v>948.5</v>
      </c>
      <c r="G1264" s="54">
        <v>943.5</v>
      </c>
      <c r="H1264" s="66">
        <f t="shared" si="126"/>
        <v>2500</v>
      </c>
      <c r="I1264" s="66">
        <f>(F1264-G1264)*C1264</f>
        <v>2500</v>
      </c>
      <c r="J1264" s="67">
        <f>SUM(H1264:I1264)</f>
        <v>5000</v>
      </c>
    </row>
    <row r="1265" spans="1:10" ht="14.25" customHeight="1">
      <c r="A1265" s="44">
        <v>42543</v>
      </c>
      <c r="B1265" s="57" t="s">
        <v>19</v>
      </c>
      <c r="C1265" s="57">
        <v>2000</v>
      </c>
      <c r="D1265" s="57" t="s">
        <v>9</v>
      </c>
      <c r="E1265" s="54">
        <v>370</v>
      </c>
      <c r="F1265" s="54">
        <v>371.2</v>
      </c>
      <c r="G1265" s="54">
        <v>0</v>
      </c>
      <c r="H1265" s="42">
        <f>(F1265-E1265)*C1265</f>
        <v>2399.9999999999773</v>
      </c>
      <c r="I1265" s="42">
        <v>0</v>
      </c>
      <c r="J1265" s="42" t="e">
        <f>(H1265+I1265+#REF!)</f>
        <v>#REF!</v>
      </c>
    </row>
    <row r="1266" spans="1:10" ht="14.25" customHeight="1">
      <c r="A1266" s="44">
        <v>42543</v>
      </c>
      <c r="B1266" s="57" t="s">
        <v>184</v>
      </c>
      <c r="C1266" s="57">
        <v>5000</v>
      </c>
      <c r="D1266" s="57" t="s">
        <v>12</v>
      </c>
      <c r="E1266" s="54">
        <v>136.1</v>
      </c>
      <c r="F1266" s="54">
        <v>135.80000000000001</v>
      </c>
      <c r="G1266" s="54">
        <v>0</v>
      </c>
      <c r="H1266" s="66">
        <f t="shared" ref="H1266:H1267" si="127">(E1266-F1266)*C1266</f>
        <v>1499.9999999999147</v>
      </c>
      <c r="I1266" s="66">
        <v>0</v>
      </c>
      <c r="J1266" s="67">
        <f>SUM(H1266:I1266)</f>
        <v>1499.9999999999147</v>
      </c>
    </row>
    <row r="1267" spans="1:10" ht="14.25" customHeight="1">
      <c r="A1267" s="44">
        <v>42543</v>
      </c>
      <c r="B1267" s="57" t="s">
        <v>233</v>
      </c>
      <c r="C1267" s="57">
        <v>4000</v>
      </c>
      <c r="D1267" s="57" t="s">
        <v>12</v>
      </c>
      <c r="E1267" s="54">
        <v>189.6</v>
      </c>
      <c r="F1267" s="54">
        <v>189.6</v>
      </c>
      <c r="G1267" s="54">
        <v>0</v>
      </c>
      <c r="H1267" s="66">
        <f t="shared" si="127"/>
        <v>0</v>
      </c>
      <c r="I1267" s="66">
        <v>0</v>
      </c>
      <c r="J1267" s="67">
        <f>SUM(H1267:I1267)</f>
        <v>0</v>
      </c>
    </row>
    <row r="1268" spans="1:10" ht="14.25" customHeight="1">
      <c r="A1268" s="44">
        <v>42542</v>
      </c>
      <c r="B1268" s="57" t="s">
        <v>233</v>
      </c>
      <c r="C1268" s="57">
        <v>4000</v>
      </c>
      <c r="D1268" s="57" t="s">
        <v>9</v>
      </c>
      <c r="E1268" s="54">
        <v>189</v>
      </c>
      <c r="F1268" s="54">
        <v>189.6</v>
      </c>
      <c r="G1268" s="54">
        <v>190.2</v>
      </c>
      <c r="H1268" s="42">
        <f t="shared" ref="H1268:H1269" si="128">(F1268-E1268)*C1268</f>
        <v>2399.9999999999773</v>
      </c>
      <c r="I1268" s="42">
        <f>(G1268-F1268)*C1268</f>
        <v>2399.9999999999773</v>
      </c>
      <c r="J1268" s="42" t="e">
        <f>(H1268+I1268+#REF!)</f>
        <v>#REF!</v>
      </c>
    </row>
    <row r="1269" spans="1:10" ht="14.25" customHeight="1">
      <c r="A1269" s="44">
        <v>42542</v>
      </c>
      <c r="B1269" s="57" t="s">
        <v>233</v>
      </c>
      <c r="C1269" s="57">
        <v>4000</v>
      </c>
      <c r="D1269" s="57" t="s">
        <v>9</v>
      </c>
      <c r="E1269" s="54">
        <v>191.4</v>
      </c>
      <c r="F1269" s="54">
        <v>192</v>
      </c>
      <c r="G1269" s="54">
        <v>192.6</v>
      </c>
      <c r="H1269" s="42">
        <f t="shared" si="128"/>
        <v>2399.9999999999773</v>
      </c>
      <c r="I1269" s="42">
        <f>(G1269-F1269)*C1269</f>
        <v>2399.9999999999773</v>
      </c>
      <c r="J1269" s="42" t="e">
        <f>(H1269+I1269+#REF!)</f>
        <v>#REF!</v>
      </c>
    </row>
    <row r="1270" spans="1:10" ht="14.25" customHeight="1">
      <c r="A1270" s="44">
        <v>42542</v>
      </c>
      <c r="B1270" s="57" t="s">
        <v>231</v>
      </c>
      <c r="C1270" s="57">
        <v>600</v>
      </c>
      <c r="D1270" s="57" t="s">
        <v>12</v>
      </c>
      <c r="E1270" s="54">
        <v>1142</v>
      </c>
      <c r="F1270" s="54">
        <v>1138</v>
      </c>
      <c r="G1270" s="54">
        <v>0</v>
      </c>
      <c r="H1270" s="66">
        <f t="shared" ref="H1270:H1271" si="129">(E1270-F1270)*C1270</f>
        <v>2400</v>
      </c>
      <c r="I1270" s="66">
        <v>0</v>
      </c>
      <c r="J1270" s="67">
        <f>SUM(H1270:I1270)</f>
        <v>2400</v>
      </c>
    </row>
    <row r="1271" spans="1:10" ht="14.25" customHeight="1">
      <c r="A1271" s="44">
        <v>42542</v>
      </c>
      <c r="B1271" s="57" t="s">
        <v>82</v>
      </c>
      <c r="C1271" s="57">
        <v>8000</v>
      </c>
      <c r="D1271" s="57" t="s">
        <v>12</v>
      </c>
      <c r="E1271" s="54">
        <v>76</v>
      </c>
      <c r="F1271" s="54">
        <v>76</v>
      </c>
      <c r="G1271" s="54">
        <v>0</v>
      </c>
      <c r="H1271" s="66">
        <f t="shared" si="129"/>
        <v>0</v>
      </c>
      <c r="I1271" s="66">
        <v>0</v>
      </c>
      <c r="J1271" s="67">
        <f>SUM(H1271:I1271)</f>
        <v>0</v>
      </c>
    </row>
    <row r="1272" spans="1:10" ht="14.25" customHeight="1">
      <c r="A1272" s="44">
        <v>42541</v>
      </c>
      <c r="B1272" s="57" t="s">
        <v>82</v>
      </c>
      <c r="C1272" s="57">
        <v>8000</v>
      </c>
      <c r="D1272" s="57" t="s">
        <v>9</v>
      </c>
      <c r="E1272" s="54">
        <v>76.7</v>
      </c>
      <c r="F1272" s="54">
        <v>77</v>
      </c>
      <c r="G1272" s="54">
        <v>77.3</v>
      </c>
      <c r="H1272" s="42">
        <f t="shared" ref="H1272:H1279" si="130">(F1272-E1272)*C1272</f>
        <v>2399.9999999999773</v>
      </c>
      <c r="I1272" s="42">
        <f>(G1272-F1272)*C1272</f>
        <v>2399.9999999999773</v>
      </c>
      <c r="J1272" s="42" t="e">
        <f>(H1272+I1272+#REF!)</f>
        <v>#REF!</v>
      </c>
    </row>
    <row r="1273" spans="1:10" ht="14.25" customHeight="1">
      <c r="A1273" s="44">
        <v>42541</v>
      </c>
      <c r="B1273" s="57" t="s">
        <v>22</v>
      </c>
      <c r="C1273" s="57">
        <v>5000</v>
      </c>
      <c r="D1273" s="57" t="s">
        <v>9</v>
      </c>
      <c r="E1273" s="54">
        <v>136.19999999999999</v>
      </c>
      <c r="F1273" s="54">
        <v>136.69999999999999</v>
      </c>
      <c r="G1273" s="54">
        <v>137.19999999999999</v>
      </c>
      <c r="H1273" s="42">
        <f t="shared" si="130"/>
        <v>2500</v>
      </c>
      <c r="I1273" s="42">
        <f>(G1273-F1273)*C1273</f>
        <v>2500</v>
      </c>
      <c r="J1273" s="42" t="e">
        <f>(H1273+I1273+#REF!)</f>
        <v>#REF!</v>
      </c>
    </row>
    <row r="1274" spans="1:10" ht="14.25" customHeight="1">
      <c r="A1274" s="44">
        <v>42541</v>
      </c>
      <c r="B1274" s="57" t="s">
        <v>84</v>
      </c>
      <c r="C1274" s="57">
        <v>6000</v>
      </c>
      <c r="D1274" s="57" t="s">
        <v>9</v>
      </c>
      <c r="E1274" s="54">
        <v>104.7</v>
      </c>
      <c r="F1274" s="54">
        <v>104.7</v>
      </c>
      <c r="G1274" s="54">
        <v>0</v>
      </c>
      <c r="H1274" s="42">
        <f t="shared" si="130"/>
        <v>0</v>
      </c>
      <c r="I1274" s="42">
        <v>0</v>
      </c>
      <c r="J1274" s="42" t="e">
        <f>(H1274+I1274+#REF!)</f>
        <v>#REF!</v>
      </c>
    </row>
    <row r="1275" spans="1:10" ht="14.25" customHeight="1">
      <c r="A1275" s="44">
        <v>42541</v>
      </c>
      <c r="B1275" s="57" t="s">
        <v>89</v>
      </c>
      <c r="C1275" s="57">
        <v>6000</v>
      </c>
      <c r="D1275" s="57" t="s">
        <v>9</v>
      </c>
      <c r="E1275" s="54">
        <v>80.8</v>
      </c>
      <c r="F1275" s="54">
        <v>80.8</v>
      </c>
      <c r="G1275" s="54">
        <v>0</v>
      </c>
      <c r="H1275" s="42">
        <f t="shared" si="130"/>
        <v>0</v>
      </c>
      <c r="I1275" s="42">
        <v>0</v>
      </c>
      <c r="J1275" s="42" t="e">
        <f>(H1275+I1275+#REF!)</f>
        <v>#REF!</v>
      </c>
    </row>
    <row r="1276" spans="1:10" ht="14.25" customHeight="1">
      <c r="A1276" s="44">
        <v>42538</v>
      </c>
      <c r="B1276" s="57" t="s">
        <v>13</v>
      </c>
      <c r="C1276" s="57">
        <v>9000</v>
      </c>
      <c r="D1276" s="57" t="s">
        <v>9</v>
      </c>
      <c r="E1276" s="54">
        <v>98</v>
      </c>
      <c r="F1276" s="54">
        <v>98.3</v>
      </c>
      <c r="G1276" s="54">
        <v>98.6</v>
      </c>
      <c r="H1276" s="42">
        <f t="shared" si="130"/>
        <v>2699.9999999999745</v>
      </c>
      <c r="I1276" s="42">
        <f>(G1276-F1276)*C1276</f>
        <v>2699.9999999999745</v>
      </c>
      <c r="J1276" s="42" t="e">
        <f>(H1276+I1276+#REF!)</f>
        <v>#REF!</v>
      </c>
    </row>
    <row r="1277" spans="1:10" ht="14.25" customHeight="1">
      <c r="A1277" s="44">
        <v>42538</v>
      </c>
      <c r="B1277" s="57" t="s">
        <v>19</v>
      </c>
      <c r="C1277" s="57">
        <v>2000</v>
      </c>
      <c r="D1277" s="57" t="s">
        <v>9</v>
      </c>
      <c r="E1277" s="54">
        <v>380.5</v>
      </c>
      <c r="F1277" s="54">
        <v>381.7</v>
      </c>
      <c r="G1277" s="54">
        <v>0</v>
      </c>
      <c r="H1277" s="42">
        <f t="shared" si="130"/>
        <v>2399.9999999999773</v>
      </c>
      <c r="I1277" s="42">
        <v>0</v>
      </c>
      <c r="J1277" s="42" t="e">
        <f>(H1277+I1277+#REF!)</f>
        <v>#REF!</v>
      </c>
    </row>
    <row r="1278" spans="1:10" ht="14.25" customHeight="1">
      <c r="A1278" s="44">
        <v>42538</v>
      </c>
      <c r="B1278" s="57" t="s">
        <v>13</v>
      </c>
      <c r="C1278" s="57">
        <v>9000</v>
      </c>
      <c r="D1278" s="57" t="s">
        <v>9</v>
      </c>
      <c r="E1278" s="54">
        <v>98.9</v>
      </c>
      <c r="F1278" s="54">
        <v>99.15</v>
      </c>
      <c r="G1278" s="54">
        <v>0</v>
      </c>
      <c r="H1278" s="42">
        <f t="shared" si="130"/>
        <v>2250</v>
      </c>
      <c r="I1278" s="42">
        <v>0</v>
      </c>
      <c r="J1278" s="42" t="e">
        <f>(H1278+I1278+#REF!)</f>
        <v>#REF!</v>
      </c>
    </row>
    <row r="1279" spans="1:10" ht="14.25" customHeight="1">
      <c r="A1279" s="44">
        <v>42538</v>
      </c>
      <c r="B1279" s="57" t="s">
        <v>84</v>
      </c>
      <c r="C1279" s="57">
        <v>6000</v>
      </c>
      <c r="D1279" s="57" t="s">
        <v>9</v>
      </c>
      <c r="E1279" s="54">
        <v>99.2</v>
      </c>
      <c r="F1279" s="54">
        <v>99.2</v>
      </c>
      <c r="G1279" s="54">
        <v>0</v>
      </c>
      <c r="H1279" s="42">
        <f t="shared" si="130"/>
        <v>0</v>
      </c>
      <c r="I1279" s="42">
        <v>0</v>
      </c>
      <c r="J1279" s="42" t="e">
        <f>(H1279+I1279+#REF!)</f>
        <v>#REF!</v>
      </c>
    </row>
    <row r="1280" spans="1:10" ht="14.25" customHeight="1">
      <c r="A1280" s="44">
        <v>42537</v>
      </c>
      <c r="B1280" s="57" t="s">
        <v>90</v>
      </c>
      <c r="C1280" s="57">
        <v>7000</v>
      </c>
      <c r="D1280" s="57" t="s">
        <v>12</v>
      </c>
      <c r="E1280" s="54">
        <v>101.7</v>
      </c>
      <c r="F1280" s="54">
        <v>101.35</v>
      </c>
      <c r="G1280" s="54">
        <v>101</v>
      </c>
      <c r="H1280" s="66">
        <f>(E1280-F1280)*C1280</f>
        <v>2450.0000000000596</v>
      </c>
      <c r="I1280" s="66">
        <f>(F1280-G1280)*C1280</f>
        <v>2449.99999999996</v>
      </c>
      <c r="J1280" s="67">
        <f>SUM(H1280:I1280)</f>
        <v>4900.00000000002</v>
      </c>
    </row>
    <row r="1281" spans="1:10" ht="14.25" customHeight="1">
      <c r="A1281" s="44">
        <v>42537</v>
      </c>
      <c r="B1281" s="57" t="s">
        <v>233</v>
      </c>
      <c r="C1281" s="57">
        <v>4000</v>
      </c>
      <c r="D1281" s="57" t="s">
        <v>9</v>
      </c>
      <c r="E1281" s="54">
        <v>182.5</v>
      </c>
      <c r="F1281" s="54">
        <v>183.1</v>
      </c>
      <c r="G1281" s="54">
        <v>183.7</v>
      </c>
      <c r="H1281" s="42">
        <f t="shared" ref="H1281:H1283" si="131">(F1281-E1281)*C1281</f>
        <v>2399.9999999999773</v>
      </c>
      <c r="I1281" s="42">
        <f>(G1281-F1281)*C1281</f>
        <v>2399.9999999999773</v>
      </c>
      <c r="J1281" s="42" t="e">
        <f>(H1281+I1281+#REF!)</f>
        <v>#REF!</v>
      </c>
    </row>
    <row r="1282" spans="1:10" ht="14.25" customHeight="1">
      <c r="A1282" s="44">
        <v>42537</v>
      </c>
      <c r="B1282" s="57" t="s">
        <v>19</v>
      </c>
      <c r="C1282" s="57">
        <v>2000</v>
      </c>
      <c r="D1282" s="57" t="s">
        <v>9</v>
      </c>
      <c r="E1282" s="54">
        <v>378</v>
      </c>
      <c r="F1282" s="54">
        <v>379.2</v>
      </c>
      <c r="G1282" s="54">
        <v>380.4</v>
      </c>
      <c r="H1282" s="42">
        <f t="shared" si="131"/>
        <v>2399.9999999999773</v>
      </c>
      <c r="I1282" s="42">
        <f>(G1282-F1282)*C1282</f>
        <v>2399.9999999999773</v>
      </c>
      <c r="J1282" s="42" t="e">
        <f>(H1282+I1282+#REF!)</f>
        <v>#REF!</v>
      </c>
    </row>
    <row r="1283" spans="1:10" ht="14.25" customHeight="1">
      <c r="A1283" s="44">
        <v>42537</v>
      </c>
      <c r="B1283" s="57" t="s">
        <v>233</v>
      </c>
      <c r="C1283" s="57">
        <v>4000</v>
      </c>
      <c r="D1283" s="57" t="s">
        <v>9</v>
      </c>
      <c r="E1283" s="54">
        <v>183.1</v>
      </c>
      <c r="F1283" s="54">
        <v>183.7</v>
      </c>
      <c r="G1283" s="54">
        <v>184.3</v>
      </c>
      <c r="H1283" s="42">
        <f t="shared" si="131"/>
        <v>2399.9999999999773</v>
      </c>
      <c r="I1283" s="42">
        <f>(G1283-F1283)*C1283</f>
        <v>2400.0000000000909</v>
      </c>
      <c r="J1283" s="42" t="e">
        <f>(H1283+I1283+#REF!)</f>
        <v>#REF!</v>
      </c>
    </row>
    <row r="1284" spans="1:10" ht="14.25" customHeight="1">
      <c r="A1284" s="44">
        <v>42537</v>
      </c>
      <c r="B1284" s="57" t="s">
        <v>231</v>
      </c>
      <c r="C1284" s="57">
        <v>600</v>
      </c>
      <c r="D1284" s="57" t="s">
        <v>12</v>
      </c>
      <c r="E1284" s="54">
        <v>1155</v>
      </c>
      <c r="F1284" s="54">
        <v>1155</v>
      </c>
      <c r="G1284" s="54">
        <v>0</v>
      </c>
      <c r="H1284" s="66">
        <f>(E1284-F1284)*C1284</f>
        <v>0</v>
      </c>
      <c r="I1284" s="66">
        <v>0</v>
      </c>
      <c r="J1284" s="67">
        <f>SUM(H1284:I1284)</f>
        <v>0</v>
      </c>
    </row>
    <row r="1285" spans="1:10" ht="14.25" customHeight="1">
      <c r="A1285" s="44">
        <v>42536</v>
      </c>
      <c r="B1285" s="57" t="s">
        <v>19</v>
      </c>
      <c r="C1285" s="57">
        <v>2000</v>
      </c>
      <c r="D1285" s="57" t="s">
        <v>9</v>
      </c>
      <c r="E1285" s="54">
        <v>382</v>
      </c>
      <c r="F1285" s="54">
        <v>383.2</v>
      </c>
      <c r="G1285" s="54">
        <v>384.4</v>
      </c>
      <c r="H1285" s="42">
        <f t="shared" ref="H1285:H1292" si="132">(F1285-E1285)*C1285</f>
        <v>2399.9999999999773</v>
      </c>
      <c r="I1285" s="42">
        <f>(G1285-F1285)*C1285</f>
        <v>2399.9999999999773</v>
      </c>
      <c r="J1285" s="42" t="e">
        <f>(H1285+I1285+#REF!)</f>
        <v>#REF!</v>
      </c>
    </row>
    <row r="1286" spans="1:10" ht="14.25" customHeight="1">
      <c r="A1286" s="44">
        <v>42536</v>
      </c>
      <c r="B1286" s="57" t="s">
        <v>86</v>
      </c>
      <c r="C1286" s="57">
        <v>600</v>
      </c>
      <c r="D1286" s="57" t="s">
        <v>9</v>
      </c>
      <c r="E1286" s="54">
        <v>1126</v>
      </c>
      <c r="F1286" s="54">
        <v>1130</v>
      </c>
      <c r="G1286" s="54">
        <v>0</v>
      </c>
      <c r="H1286" s="42">
        <f t="shared" si="132"/>
        <v>2400</v>
      </c>
      <c r="I1286" s="42">
        <v>0</v>
      </c>
      <c r="J1286" s="42" t="e">
        <f>(H1286+I1286+#REF!)</f>
        <v>#REF!</v>
      </c>
    </row>
    <row r="1287" spans="1:10" ht="14.25" customHeight="1">
      <c r="A1287" s="44">
        <v>42536</v>
      </c>
      <c r="B1287" s="57" t="s">
        <v>50</v>
      </c>
      <c r="C1287" s="57">
        <v>800</v>
      </c>
      <c r="D1287" s="57" t="s">
        <v>9</v>
      </c>
      <c r="E1287" s="54">
        <v>711.2</v>
      </c>
      <c r="F1287" s="54">
        <v>714</v>
      </c>
      <c r="G1287" s="54">
        <v>0</v>
      </c>
      <c r="H1287" s="42">
        <f t="shared" si="132"/>
        <v>2239.9999999999636</v>
      </c>
      <c r="I1287" s="42">
        <v>0</v>
      </c>
      <c r="J1287" s="42" t="e">
        <f>(H1287+I1287+#REF!)</f>
        <v>#REF!</v>
      </c>
    </row>
    <row r="1288" spans="1:10" ht="14.25" customHeight="1">
      <c r="A1288" s="44">
        <v>42536</v>
      </c>
      <c r="B1288" s="57" t="s">
        <v>231</v>
      </c>
      <c r="C1288" s="57">
        <v>600</v>
      </c>
      <c r="D1288" s="57" t="s">
        <v>9</v>
      </c>
      <c r="E1288" s="54">
        <v>1171</v>
      </c>
      <c r="F1288" s="54">
        <v>1171</v>
      </c>
      <c r="G1288" s="54">
        <v>0</v>
      </c>
      <c r="H1288" s="42">
        <f t="shared" si="132"/>
        <v>0</v>
      </c>
      <c r="I1288" s="42">
        <v>0</v>
      </c>
      <c r="J1288" s="42" t="e">
        <f>(H1288+I1288+#REF!)</f>
        <v>#REF!</v>
      </c>
    </row>
    <row r="1289" spans="1:10" ht="14.25" customHeight="1">
      <c r="A1289" s="44">
        <v>42536</v>
      </c>
      <c r="B1289" s="57" t="s">
        <v>237</v>
      </c>
      <c r="C1289" s="57">
        <v>6000</v>
      </c>
      <c r="D1289" s="57" t="s">
        <v>9</v>
      </c>
      <c r="E1289" s="54">
        <v>83.4</v>
      </c>
      <c r="F1289" s="54">
        <v>82.2</v>
      </c>
      <c r="G1289" s="54">
        <v>0</v>
      </c>
      <c r="H1289" s="69">
        <f t="shared" si="132"/>
        <v>-7200.0000000000173</v>
      </c>
      <c r="I1289" s="69">
        <v>0</v>
      </c>
      <c r="J1289" s="69" t="e">
        <f>(H1289+I1289+#REF!)</f>
        <v>#REF!</v>
      </c>
    </row>
    <row r="1290" spans="1:10" ht="14.25" customHeight="1">
      <c r="A1290" s="44">
        <v>42535</v>
      </c>
      <c r="B1290" s="57" t="s">
        <v>19</v>
      </c>
      <c r="C1290" s="57">
        <v>2000</v>
      </c>
      <c r="D1290" s="57" t="s">
        <v>9</v>
      </c>
      <c r="E1290" s="54">
        <v>369.8</v>
      </c>
      <c r="F1290" s="54">
        <v>371</v>
      </c>
      <c r="G1290" s="54">
        <v>372.2</v>
      </c>
      <c r="H1290" s="42">
        <f t="shared" si="132"/>
        <v>2399.9999999999773</v>
      </c>
      <c r="I1290" s="42">
        <f>(G1290-F1290)*C1290</f>
        <v>2399.9999999999773</v>
      </c>
      <c r="J1290" s="42" t="e">
        <f>(H1290+I1290+#REF!)</f>
        <v>#REF!</v>
      </c>
    </row>
    <row r="1291" spans="1:10" ht="14.25" customHeight="1">
      <c r="A1291" s="44">
        <v>42535</v>
      </c>
      <c r="B1291" s="57" t="s">
        <v>233</v>
      </c>
      <c r="C1291" s="57">
        <v>4000</v>
      </c>
      <c r="D1291" s="57" t="s">
        <v>9</v>
      </c>
      <c r="E1291" s="54">
        <v>184</v>
      </c>
      <c r="F1291" s="54">
        <v>184.6</v>
      </c>
      <c r="G1291" s="54">
        <v>185.2</v>
      </c>
      <c r="H1291" s="42">
        <f t="shared" si="132"/>
        <v>2399.9999999999773</v>
      </c>
      <c r="I1291" s="42">
        <f>(G1291-F1291)*C1291</f>
        <v>2399.9999999999773</v>
      </c>
      <c r="J1291" s="42" t="e">
        <f>(H1291+I1291+#REF!)</f>
        <v>#REF!</v>
      </c>
    </row>
    <row r="1292" spans="1:10" ht="14.25" customHeight="1">
      <c r="A1292" s="44">
        <v>42535</v>
      </c>
      <c r="B1292" s="57" t="s">
        <v>233</v>
      </c>
      <c r="C1292" s="57">
        <v>4000</v>
      </c>
      <c r="D1292" s="57" t="s">
        <v>9</v>
      </c>
      <c r="E1292" s="54">
        <v>179.5</v>
      </c>
      <c r="F1292" s="54">
        <v>180.1</v>
      </c>
      <c r="G1292" s="54">
        <v>180.7</v>
      </c>
      <c r="H1292" s="42">
        <f t="shared" si="132"/>
        <v>2399.9999999999773</v>
      </c>
      <c r="I1292" s="42">
        <f>(G1292-F1292)*C1292</f>
        <v>2399.9999999999773</v>
      </c>
      <c r="J1292" s="42" t="e">
        <f>(H1292+I1292+#REF!)</f>
        <v>#REF!</v>
      </c>
    </row>
    <row r="1293" spans="1:10" ht="14.25" customHeight="1">
      <c r="A1293" s="44">
        <v>42535</v>
      </c>
      <c r="B1293" s="57" t="s">
        <v>231</v>
      </c>
      <c r="C1293" s="57">
        <v>600</v>
      </c>
      <c r="D1293" s="57" t="s">
        <v>12</v>
      </c>
      <c r="E1293" s="54">
        <v>1172</v>
      </c>
      <c r="F1293" s="54">
        <v>1168</v>
      </c>
      <c r="G1293" s="54">
        <v>1164</v>
      </c>
      <c r="H1293" s="66">
        <f>(E1293-F1293)*C1293</f>
        <v>2400</v>
      </c>
      <c r="I1293" s="66">
        <f>(F1293-G1293)*C1293</f>
        <v>2400</v>
      </c>
      <c r="J1293" s="67">
        <f>SUM(H1293:I1293)</f>
        <v>4800</v>
      </c>
    </row>
    <row r="1294" spans="1:10" ht="14.25" customHeight="1">
      <c r="A1294" s="70">
        <v>42534</v>
      </c>
      <c r="B1294" s="56" t="s">
        <v>206</v>
      </c>
      <c r="C1294" s="56">
        <v>2200</v>
      </c>
      <c r="D1294" s="56" t="s">
        <v>9</v>
      </c>
      <c r="E1294" s="50">
        <v>197.2</v>
      </c>
      <c r="F1294" s="50">
        <v>198.3</v>
      </c>
      <c r="G1294" s="50">
        <v>199.4</v>
      </c>
      <c r="H1294" s="42">
        <f t="shared" ref="H1294:H1295" si="133">(F1294-E1294)*C1294</f>
        <v>2420.00000000005</v>
      </c>
      <c r="I1294" s="42">
        <f>(G1294-F1294)*C1294</f>
        <v>2419.9999999999873</v>
      </c>
      <c r="J1294" s="42" t="e">
        <f>(H1294+I1294+#REF!)</f>
        <v>#REF!</v>
      </c>
    </row>
    <row r="1295" spans="1:10" ht="14.25" customHeight="1">
      <c r="A1295" s="70">
        <v>42534</v>
      </c>
      <c r="B1295" s="56" t="s">
        <v>223</v>
      </c>
      <c r="C1295" s="56">
        <v>6000</v>
      </c>
      <c r="D1295" s="56" t="s">
        <v>9</v>
      </c>
      <c r="E1295" s="50">
        <v>100.6</v>
      </c>
      <c r="F1295" s="50">
        <v>101</v>
      </c>
      <c r="G1295" s="50">
        <v>101.4</v>
      </c>
      <c r="H1295" s="42">
        <f t="shared" si="133"/>
        <v>2400.0000000000341</v>
      </c>
      <c r="I1295" s="42">
        <f>(G1295-F1295)*C1295</f>
        <v>2400.0000000000341</v>
      </c>
      <c r="J1295" s="42" t="e">
        <f>(H1295+I1295+#REF!)</f>
        <v>#REF!</v>
      </c>
    </row>
    <row r="1296" spans="1:10" ht="14.25" customHeight="1">
      <c r="A1296" s="70">
        <v>42534</v>
      </c>
      <c r="B1296" s="71" t="s">
        <v>231</v>
      </c>
      <c r="C1296" s="71">
        <v>600</v>
      </c>
      <c r="D1296" s="71" t="s">
        <v>12</v>
      </c>
      <c r="E1296" s="42">
        <v>1179</v>
      </c>
      <c r="F1296" s="42">
        <v>1175</v>
      </c>
      <c r="G1296" s="50">
        <v>0</v>
      </c>
      <c r="H1296" s="66">
        <f t="shared" ref="H1296:H1298" si="134">(E1296-F1296)*C1296</f>
        <v>2400</v>
      </c>
      <c r="I1296" s="66">
        <v>0</v>
      </c>
      <c r="J1296" s="67">
        <f>SUM(H1296:I1296)</f>
        <v>2400</v>
      </c>
    </row>
    <row r="1297" spans="1:10" ht="14.25" customHeight="1">
      <c r="A1297" s="70">
        <v>42534</v>
      </c>
      <c r="B1297" s="71" t="s">
        <v>82</v>
      </c>
      <c r="C1297" s="71">
        <v>8000</v>
      </c>
      <c r="D1297" s="71" t="s">
        <v>12</v>
      </c>
      <c r="E1297" s="42">
        <v>72.7</v>
      </c>
      <c r="F1297" s="42">
        <v>72.7</v>
      </c>
      <c r="G1297" s="50">
        <v>0</v>
      </c>
      <c r="H1297" s="66">
        <f t="shared" si="134"/>
        <v>0</v>
      </c>
      <c r="I1297" s="66">
        <v>0</v>
      </c>
      <c r="J1297" s="67">
        <f>SUM(H1297:I1297)</f>
        <v>0</v>
      </c>
    </row>
    <row r="1298" spans="1:10" ht="14.25" customHeight="1">
      <c r="A1298" s="70">
        <v>42534</v>
      </c>
      <c r="B1298" s="71" t="s">
        <v>10</v>
      </c>
      <c r="C1298" s="71">
        <v>8000</v>
      </c>
      <c r="D1298" s="71" t="s">
        <v>9</v>
      </c>
      <c r="E1298" s="42">
        <v>67.900000000000006</v>
      </c>
      <c r="F1298" s="42">
        <v>67.900000000000006</v>
      </c>
      <c r="G1298" s="50">
        <v>0</v>
      </c>
      <c r="H1298" s="66">
        <f t="shared" si="134"/>
        <v>0</v>
      </c>
      <c r="I1298" s="66">
        <v>0</v>
      </c>
      <c r="J1298" s="67">
        <f>SUM(H1298:I1298)</f>
        <v>0</v>
      </c>
    </row>
    <row r="1299" spans="1:10" ht="14.25" customHeight="1">
      <c r="A1299" s="70">
        <v>42534</v>
      </c>
      <c r="B1299" s="71" t="s">
        <v>83</v>
      </c>
      <c r="C1299" s="71">
        <v>2000</v>
      </c>
      <c r="D1299" s="71" t="s">
        <v>9</v>
      </c>
      <c r="E1299" s="42">
        <v>355.2</v>
      </c>
      <c r="F1299" s="42">
        <v>351.5</v>
      </c>
      <c r="G1299" s="50">
        <v>0</v>
      </c>
      <c r="H1299" s="69">
        <f>(F1299-E1299)*C1299</f>
        <v>-7399.9999999999773</v>
      </c>
      <c r="I1299" s="69">
        <v>0</v>
      </c>
      <c r="J1299" s="69" t="e">
        <f>(H1299+I1299+#REF!)</f>
        <v>#REF!</v>
      </c>
    </row>
    <row r="1300" spans="1:10" ht="14.25" customHeight="1">
      <c r="A1300" s="70">
        <v>42534</v>
      </c>
      <c r="B1300" s="71" t="s">
        <v>189</v>
      </c>
      <c r="C1300" s="71">
        <v>2100</v>
      </c>
      <c r="D1300" s="71" t="s">
        <v>12</v>
      </c>
      <c r="E1300" s="42">
        <v>299.39999999999998</v>
      </c>
      <c r="F1300" s="42">
        <v>303.14999999999998</v>
      </c>
      <c r="G1300" s="50">
        <v>0</v>
      </c>
      <c r="H1300" s="69">
        <f>(E1300-F1300)*C1300</f>
        <v>-7875</v>
      </c>
      <c r="I1300" s="69">
        <v>0</v>
      </c>
      <c r="J1300" s="69" t="e">
        <f>(H1300+I1300+#REF!)</f>
        <v>#REF!</v>
      </c>
    </row>
    <row r="1301" spans="1:10" ht="14.25" customHeight="1">
      <c r="A1301" s="44">
        <v>42531</v>
      </c>
      <c r="B1301" s="57" t="s">
        <v>19</v>
      </c>
      <c r="C1301" s="57">
        <v>2000</v>
      </c>
      <c r="D1301" s="57" t="s">
        <v>9</v>
      </c>
      <c r="E1301" s="54">
        <v>363</v>
      </c>
      <c r="F1301" s="54">
        <v>364.2</v>
      </c>
      <c r="G1301" s="54">
        <v>365.4</v>
      </c>
      <c r="H1301" s="42">
        <f t="shared" ref="H1301:H1305" si="135">(F1301-E1301)*C1301</f>
        <v>2399.9999999999773</v>
      </c>
      <c r="I1301" s="42">
        <f>(G1301-F1301)*C1301</f>
        <v>2399.9999999999773</v>
      </c>
      <c r="J1301" s="42" t="e">
        <f>(H1301+I1301+#REF!)</f>
        <v>#REF!</v>
      </c>
    </row>
    <row r="1302" spans="1:10" ht="14.25" customHeight="1">
      <c r="A1302" s="44">
        <v>42531</v>
      </c>
      <c r="B1302" s="57" t="s">
        <v>237</v>
      </c>
      <c r="C1302" s="57">
        <v>6000</v>
      </c>
      <c r="D1302" s="57" t="s">
        <v>9</v>
      </c>
      <c r="E1302" s="54">
        <v>82.6</v>
      </c>
      <c r="F1302" s="54">
        <v>83</v>
      </c>
      <c r="G1302" s="54">
        <v>83.4</v>
      </c>
      <c r="H1302" s="42">
        <f t="shared" si="135"/>
        <v>2400.0000000000341</v>
      </c>
      <c r="I1302" s="42">
        <f>(G1302-F1302)*C1302</f>
        <v>2400.0000000000341</v>
      </c>
      <c r="J1302" s="42" t="e">
        <f>(H1302+I1302+#REF!)</f>
        <v>#REF!</v>
      </c>
    </row>
    <row r="1303" spans="1:10" ht="14.25" customHeight="1">
      <c r="A1303" s="44">
        <v>42531</v>
      </c>
      <c r="B1303" s="57" t="s">
        <v>233</v>
      </c>
      <c r="C1303" s="57">
        <v>4000</v>
      </c>
      <c r="D1303" s="57" t="s">
        <v>9</v>
      </c>
      <c r="E1303" s="54">
        <v>187.9</v>
      </c>
      <c r="F1303" s="54">
        <v>188.5</v>
      </c>
      <c r="G1303" s="54">
        <v>189.1</v>
      </c>
      <c r="H1303" s="42">
        <f t="shared" si="135"/>
        <v>2399.9999999999773</v>
      </c>
      <c r="I1303" s="42">
        <f>(G1303-F1303)*C1303</f>
        <v>2399.9999999999773</v>
      </c>
      <c r="J1303" s="42" t="e">
        <f>(H1303+I1303+#REF!)</f>
        <v>#REF!</v>
      </c>
    </row>
    <row r="1304" spans="1:10" ht="14.25" customHeight="1">
      <c r="A1304" s="44">
        <v>42531</v>
      </c>
      <c r="B1304" s="57" t="s">
        <v>184</v>
      </c>
      <c r="C1304" s="57">
        <v>5000</v>
      </c>
      <c r="D1304" s="57" t="s">
        <v>9</v>
      </c>
      <c r="E1304" s="54">
        <v>146.30000000000001</v>
      </c>
      <c r="F1304" s="54">
        <v>144.80000000000001</v>
      </c>
      <c r="G1304" s="54">
        <v>0</v>
      </c>
      <c r="H1304" s="69">
        <f t="shared" si="135"/>
        <v>-7500</v>
      </c>
      <c r="I1304" s="69">
        <v>0</v>
      </c>
      <c r="J1304" s="69" t="e">
        <f>(H1304+I1304+#REF!)</f>
        <v>#REF!</v>
      </c>
    </row>
    <row r="1305" spans="1:10" ht="14.25" customHeight="1">
      <c r="A1305" s="44">
        <v>42530</v>
      </c>
      <c r="B1305" s="57" t="s">
        <v>184</v>
      </c>
      <c r="C1305" s="57">
        <v>5000</v>
      </c>
      <c r="D1305" s="57" t="s">
        <v>9</v>
      </c>
      <c r="E1305" s="54">
        <v>142.5</v>
      </c>
      <c r="F1305" s="54">
        <v>143</v>
      </c>
      <c r="G1305" s="54">
        <v>143.5</v>
      </c>
      <c r="H1305" s="42">
        <f t="shared" si="135"/>
        <v>2500</v>
      </c>
      <c r="I1305" s="42">
        <f>(G1305-F1305)*C1305</f>
        <v>2500</v>
      </c>
      <c r="J1305" s="42" t="e">
        <f>(H1305+I1305+#REF!)</f>
        <v>#REF!</v>
      </c>
    </row>
    <row r="1306" spans="1:10" ht="14.25" customHeight="1">
      <c r="A1306" s="44">
        <v>42530</v>
      </c>
      <c r="B1306" s="57" t="s">
        <v>231</v>
      </c>
      <c r="C1306" s="57">
        <v>600</v>
      </c>
      <c r="D1306" s="57" t="s">
        <v>12</v>
      </c>
      <c r="E1306" s="54">
        <v>1222</v>
      </c>
      <c r="F1306" s="54">
        <v>1218</v>
      </c>
      <c r="G1306" s="54">
        <v>1214</v>
      </c>
      <c r="H1306" s="66">
        <f t="shared" ref="H1306:H1307" si="136">(E1306-F1306)*C1306</f>
        <v>2400</v>
      </c>
      <c r="I1306" s="66">
        <f>(F1306-G1306)*C1306</f>
        <v>2400</v>
      </c>
      <c r="J1306" s="67">
        <f>SUM(H1306:I1306)</f>
        <v>4800</v>
      </c>
    </row>
    <row r="1307" spans="1:10" ht="14.25" customHeight="1">
      <c r="A1307" s="44">
        <v>42530</v>
      </c>
      <c r="B1307" s="57" t="s">
        <v>237</v>
      </c>
      <c r="C1307" s="57">
        <v>6000</v>
      </c>
      <c r="D1307" s="57" t="s">
        <v>12</v>
      </c>
      <c r="E1307" s="54">
        <v>80.3</v>
      </c>
      <c r="F1307" s="54">
        <v>79.900000000000006</v>
      </c>
      <c r="G1307" s="54">
        <v>79.5</v>
      </c>
      <c r="H1307" s="66">
        <f t="shared" si="136"/>
        <v>2399.9999999999491</v>
      </c>
      <c r="I1307" s="66">
        <f>(F1307-G1307)*C1307</f>
        <v>2400.0000000000341</v>
      </c>
      <c r="J1307" s="67">
        <f>SUM(H1307:I1307)</f>
        <v>4799.9999999999836</v>
      </c>
    </row>
    <row r="1308" spans="1:10" ht="14.25" customHeight="1">
      <c r="A1308" s="44">
        <v>42530</v>
      </c>
      <c r="B1308" s="57" t="s">
        <v>118</v>
      </c>
      <c r="C1308" s="57">
        <v>450</v>
      </c>
      <c r="D1308" s="57" t="s">
        <v>9</v>
      </c>
      <c r="E1308" s="54">
        <v>1300</v>
      </c>
      <c r="F1308" s="54">
        <v>1305</v>
      </c>
      <c r="G1308" s="54">
        <v>0</v>
      </c>
      <c r="H1308" s="42">
        <f t="shared" ref="H1308:H1322" si="137">(F1308-E1308)*C1308</f>
        <v>2250</v>
      </c>
      <c r="I1308" s="42">
        <v>0</v>
      </c>
      <c r="J1308" s="42" t="e">
        <f>(H1308+I1308+#REF!)</f>
        <v>#REF!</v>
      </c>
    </row>
    <row r="1309" spans="1:10" ht="14.25" customHeight="1">
      <c r="A1309" s="44">
        <v>42529</v>
      </c>
      <c r="B1309" s="57" t="s">
        <v>237</v>
      </c>
      <c r="C1309" s="57">
        <v>6000</v>
      </c>
      <c r="D1309" s="57" t="s">
        <v>9</v>
      </c>
      <c r="E1309" s="54">
        <v>75</v>
      </c>
      <c r="F1309" s="54">
        <v>75.400000000000006</v>
      </c>
      <c r="G1309" s="54">
        <v>75.8</v>
      </c>
      <c r="H1309" s="42">
        <f t="shared" si="137"/>
        <v>2400.0000000000341</v>
      </c>
      <c r="I1309" s="42">
        <f>(G1309-F1309)*C1309</f>
        <v>2399.9999999999491</v>
      </c>
      <c r="J1309" s="42" t="e">
        <f>(H1309+I1309+#REF!)</f>
        <v>#REF!</v>
      </c>
    </row>
    <row r="1310" spans="1:10" ht="14.25" customHeight="1">
      <c r="A1310" s="44">
        <v>42529</v>
      </c>
      <c r="B1310" s="57" t="s">
        <v>237</v>
      </c>
      <c r="C1310" s="57">
        <v>6000</v>
      </c>
      <c r="D1310" s="57" t="s">
        <v>9</v>
      </c>
      <c r="E1310" s="54">
        <v>77</v>
      </c>
      <c r="F1310" s="54">
        <v>77.400000000000006</v>
      </c>
      <c r="G1310" s="54">
        <v>77.8</v>
      </c>
      <c r="H1310" s="42">
        <f t="shared" si="137"/>
        <v>2400.0000000000341</v>
      </c>
      <c r="I1310" s="42">
        <f>(G1310-F1310)*C1310</f>
        <v>2399.9999999999491</v>
      </c>
      <c r="J1310" s="42" t="e">
        <f>(H1310+I1310+#REF!)</f>
        <v>#REF!</v>
      </c>
    </row>
    <row r="1311" spans="1:10" ht="14.25" customHeight="1">
      <c r="A1311" s="44">
        <v>42529</v>
      </c>
      <c r="B1311" s="57" t="s">
        <v>231</v>
      </c>
      <c r="C1311" s="57">
        <v>600</v>
      </c>
      <c r="D1311" s="57" t="s">
        <v>9</v>
      </c>
      <c r="E1311" s="54">
        <v>1185</v>
      </c>
      <c r="F1311" s="54">
        <v>1189</v>
      </c>
      <c r="G1311" s="54">
        <v>1193</v>
      </c>
      <c r="H1311" s="42">
        <f t="shared" si="137"/>
        <v>2400</v>
      </c>
      <c r="I1311" s="42">
        <f>(G1311-F1311)*C1311</f>
        <v>2400</v>
      </c>
      <c r="J1311" s="42" t="e">
        <f>(H1311+I1311+#REF!)</f>
        <v>#REF!</v>
      </c>
    </row>
    <row r="1312" spans="1:10" ht="14.25" customHeight="1">
      <c r="A1312" s="44">
        <v>42529</v>
      </c>
      <c r="B1312" s="57" t="s">
        <v>237</v>
      </c>
      <c r="C1312" s="57">
        <v>6000</v>
      </c>
      <c r="D1312" s="57" t="s">
        <v>9</v>
      </c>
      <c r="E1312" s="54">
        <v>81.099999999999994</v>
      </c>
      <c r="F1312" s="54">
        <v>81.5</v>
      </c>
      <c r="G1312" s="54">
        <v>0</v>
      </c>
      <c r="H1312" s="42">
        <f t="shared" si="137"/>
        <v>2400.0000000000341</v>
      </c>
      <c r="I1312" s="42">
        <v>0</v>
      </c>
      <c r="J1312" s="42" t="e">
        <f>(H1312+I1312+#REF!)</f>
        <v>#REF!</v>
      </c>
    </row>
    <row r="1313" spans="1:10" ht="14.25" customHeight="1">
      <c r="A1313" s="44">
        <v>42529</v>
      </c>
      <c r="B1313" s="57" t="s">
        <v>239</v>
      </c>
      <c r="C1313" s="57">
        <v>7000</v>
      </c>
      <c r="D1313" s="57" t="s">
        <v>9</v>
      </c>
      <c r="E1313" s="54">
        <v>66.400000000000006</v>
      </c>
      <c r="F1313" s="54">
        <v>66.400000000000006</v>
      </c>
      <c r="G1313" s="54">
        <v>0</v>
      </c>
      <c r="H1313" s="42">
        <f t="shared" si="137"/>
        <v>0</v>
      </c>
      <c r="I1313" s="42">
        <v>0</v>
      </c>
      <c r="J1313" s="42" t="e">
        <f>(H1313+I1313+#REF!)</f>
        <v>#REF!</v>
      </c>
    </row>
    <row r="1314" spans="1:10" ht="14.25" customHeight="1">
      <c r="A1314" s="44">
        <v>42529</v>
      </c>
      <c r="B1314" s="57" t="s">
        <v>237</v>
      </c>
      <c r="C1314" s="57">
        <v>6000</v>
      </c>
      <c r="D1314" s="57" t="s">
        <v>9</v>
      </c>
      <c r="E1314" s="54">
        <v>79.3</v>
      </c>
      <c r="F1314" s="54">
        <v>79.3</v>
      </c>
      <c r="G1314" s="54">
        <v>0</v>
      </c>
      <c r="H1314" s="42">
        <f t="shared" si="137"/>
        <v>0</v>
      </c>
      <c r="I1314" s="42">
        <v>0</v>
      </c>
      <c r="J1314" s="42" t="e">
        <f>(H1314+I1314+#REF!)</f>
        <v>#REF!</v>
      </c>
    </row>
    <row r="1315" spans="1:10" ht="14.25" customHeight="1">
      <c r="A1315" s="44">
        <v>42528</v>
      </c>
      <c r="B1315" s="57" t="s">
        <v>231</v>
      </c>
      <c r="C1315" s="57">
        <v>600</v>
      </c>
      <c r="D1315" s="57" t="s">
        <v>9</v>
      </c>
      <c r="E1315" s="54">
        <v>1167</v>
      </c>
      <c r="F1315" s="54">
        <v>1171</v>
      </c>
      <c r="G1315" s="54">
        <v>1175</v>
      </c>
      <c r="H1315" s="42">
        <f t="shared" si="137"/>
        <v>2400</v>
      </c>
      <c r="I1315" s="42">
        <f>(G1315-F1315)*C1315</f>
        <v>2400</v>
      </c>
      <c r="J1315" s="42" t="e">
        <f>(H1315+I1315+#REF!)</f>
        <v>#REF!</v>
      </c>
    </row>
    <row r="1316" spans="1:10" ht="14.25" customHeight="1">
      <c r="A1316" s="44">
        <v>42528</v>
      </c>
      <c r="B1316" s="57" t="s">
        <v>233</v>
      </c>
      <c r="C1316" s="57">
        <v>4000</v>
      </c>
      <c r="D1316" s="57" t="s">
        <v>9</v>
      </c>
      <c r="E1316" s="54">
        <v>185.8</v>
      </c>
      <c r="F1316" s="54">
        <v>186.4</v>
      </c>
      <c r="G1316" s="54">
        <v>187</v>
      </c>
      <c r="H1316" s="42">
        <f t="shared" si="137"/>
        <v>2399.9999999999773</v>
      </c>
      <c r="I1316" s="42">
        <f>(G1316-F1316)*C1316</f>
        <v>2399.9999999999773</v>
      </c>
      <c r="J1316" s="42" t="e">
        <f>(H1316+I1316+#REF!)</f>
        <v>#REF!</v>
      </c>
    </row>
    <row r="1317" spans="1:10" ht="14.25" customHeight="1">
      <c r="A1317" s="44">
        <v>42528</v>
      </c>
      <c r="B1317" s="57" t="s">
        <v>231</v>
      </c>
      <c r="C1317" s="57">
        <v>600</v>
      </c>
      <c r="D1317" s="57" t="s">
        <v>9</v>
      </c>
      <c r="E1317" s="54">
        <v>1184</v>
      </c>
      <c r="F1317" s="54">
        <v>1188</v>
      </c>
      <c r="G1317" s="54">
        <v>0</v>
      </c>
      <c r="H1317" s="42">
        <f t="shared" si="137"/>
        <v>2400</v>
      </c>
      <c r="I1317" s="42">
        <v>0</v>
      </c>
      <c r="J1317" s="42" t="e">
        <f>(H1317+I1317+#REF!)</f>
        <v>#REF!</v>
      </c>
    </row>
    <row r="1318" spans="1:10" ht="14.25" customHeight="1">
      <c r="A1318" s="44">
        <v>42528</v>
      </c>
      <c r="B1318" s="57" t="s">
        <v>19</v>
      </c>
      <c r="C1318" s="57">
        <v>2000</v>
      </c>
      <c r="D1318" s="57" t="s">
        <v>9</v>
      </c>
      <c r="E1318" s="54">
        <v>365</v>
      </c>
      <c r="F1318" s="54">
        <v>366.2</v>
      </c>
      <c r="G1318" s="54">
        <v>0</v>
      </c>
      <c r="H1318" s="42">
        <f t="shared" si="137"/>
        <v>2399.9999999999773</v>
      </c>
      <c r="I1318" s="42">
        <v>0</v>
      </c>
      <c r="J1318" s="42" t="e">
        <f>(H1318+I1318+#REF!)</f>
        <v>#REF!</v>
      </c>
    </row>
    <row r="1319" spans="1:10" ht="14.25" customHeight="1">
      <c r="A1319" s="44">
        <v>42527</v>
      </c>
      <c r="B1319" s="57" t="s">
        <v>84</v>
      </c>
      <c r="C1319" s="57">
        <v>6000</v>
      </c>
      <c r="D1319" s="57" t="s">
        <v>9</v>
      </c>
      <c r="E1319" s="54">
        <v>97</v>
      </c>
      <c r="F1319" s="54">
        <v>97.5</v>
      </c>
      <c r="G1319" s="54">
        <v>98</v>
      </c>
      <c r="H1319" s="42">
        <f t="shared" si="137"/>
        <v>3000</v>
      </c>
      <c r="I1319" s="42">
        <f>(G1319-F1319)*C1319</f>
        <v>3000</v>
      </c>
      <c r="J1319" s="42" t="e">
        <f>(H1319+I1319+#REF!)</f>
        <v>#REF!</v>
      </c>
    </row>
    <row r="1320" spans="1:10" ht="14.25" customHeight="1">
      <c r="A1320" s="44">
        <v>42527</v>
      </c>
      <c r="B1320" s="57" t="s">
        <v>19</v>
      </c>
      <c r="C1320" s="57">
        <v>2000</v>
      </c>
      <c r="D1320" s="57" t="s">
        <v>9</v>
      </c>
      <c r="E1320" s="54">
        <v>366</v>
      </c>
      <c r="F1320" s="54">
        <v>367.2</v>
      </c>
      <c r="G1320" s="54">
        <v>368.4</v>
      </c>
      <c r="H1320" s="42">
        <f t="shared" si="137"/>
        <v>2399.9999999999773</v>
      </c>
      <c r="I1320" s="42">
        <f>(G1320-F1320)*C1320</f>
        <v>2399.9999999999773</v>
      </c>
      <c r="J1320" s="42" t="e">
        <f>(H1320+I1320+#REF!)</f>
        <v>#REF!</v>
      </c>
    </row>
    <row r="1321" spans="1:10" ht="14.25" customHeight="1">
      <c r="A1321" s="44">
        <v>42527</v>
      </c>
      <c r="B1321" s="57" t="s">
        <v>231</v>
      </c>
      <c r="C1321" s="57">
        <v>600</v>
      </c>
      <c r="D1321" s="57" t="s">
        <v>9</v>
      </c>
      <c r="E1321" s="54">
        <v>1188</v>
      </c>
      <c r="F1321" s="54">
        <v>1192</v>
      </c>
      <c r="G1321" s="54">
        <v>0</v>
      </c>
      <c r="H1321" s="42">
        <f t="shared" si="137"/>
        <v>2400</v>
      </c>
      <c r="I1321" s="42">
        <v>0</v>
      </c>
      <c r="J1321" s="42" t="e">
        <f>(H1321+I1321+#REF!)</f>
        <v>#REF!</v>
      </c>
    </row>
    <row r="1322" spans="1:10" ht="14.25" customHeight="1">
      <c r="A1322" s="44">
        <v>42524</v>
      </c>
      <c r="B1322" s="57" t="s">
        <v>231</v>
      </c>
      <c r="C1322" s="57">
        <v>600</v>
      </c>
      <c r="D1322" s="57" t="s">
        <v>9</v>
      </c>
      <c r="E1322" s="54">
        <v>1178</v>
      </c>
      <c r="F1322" s="54">
        <v>1182</v>
      </c>
      <c r="G1322" s="54">
        <v>1186</v>
      </c>
      <c r="H1322" s="42">
        <f t="shared" si="137"/>
        <v>2400</v>
      </c>
      <c r="I1322" s="42">
        <f>(G1322-F1322)*C1322</f>
        <v>2400</v>
      </c>
      <c r="J1322" s="42" t="e">
        <f>(H1322+I1322+#REF!)</f>
        <v>#REF!</v>
      </c>
    </row>
    <row r="1323" spans="1:10" ht="14.25" customHeight="1">
      <c r="A1323" s="44">
        <v>42524</v>
      </c>
      <c r="B1323" s="57" t="s">
        <v>240</v>
      </c>
      <c r="C1323" s="57">
        <v>250</v>
      </c>
      <c r="D1323" s="57" t="s">
        <v>9</v>
      </c>
      <c r="E1323" s="54">
        <v>2522</v>
      </c>
      <c r="F1323" s="54">
        <v>2514</v>
      </c>
      <c r="G1323" s="54">
        <v>2506</v>
      </c>
      <c r="H1323" s="66">
        <f>(E1323-F1323)*C1323</f>
        <v>2000</v>
      </c>
      <c r="I1323" s="66">
        <f>(F1323-G1323)*C1323</f>
        <v>2000</v>
      </c>
      <c r="J1323" s="67">
        <f>SUM(H1323:I1323)</f>
        <v>4000</v>
      </c>
    </row>
    <row r="1324" spans="1:10" ht="14.25" customHeight="1">
      <c r="A1324" s="44">
        <v>42524</v>
      </c>
      <c r="B1324" s="57" t="s">
        <v>19</v>
      </c>
      <c r="C1324" s="57">
        <v>2000</v>
      </c>
      <c r="D1324" s="57" t="s">
        <v>9</v>
      </c>
      <c r="E1324" s="54">
        <v>374</v>
      </c>
      <c r="F1324" s="54">
        <v>375.2</v>
      </c>
      <c r="G1324" s="54">
        <v>0</v>
      </c>
      <c r="H1324" s="42">
        <f t="shared" ref="H1324:H1325" si="138">(F1324-E1324)*C1324</f>
        <v>2399.9999999999773</v>
      </c>
      <c r="I1324" s="42">
        <v>0</v>
      </c>
      <c r="J1324" s="42" t="e">
        <f>(H1324+I1324+#REF!)</f>
        <v>#REF!</v>
      </c>
    </row>
    <row r="1325" spans="1:10" ht="14.25" customHeight="1">
      <c r="A1325" s="44">
        <v>42523</v>
      </c>
      <c r="B1325" s="57" t="s">
        <v>90</v>
      </c>
      <c r="C1325" s="57">
        <v>7000</v>
      </c>
      <c r="D1325" s="57" t="s">
        <v>9</v>
      </c>
      <c r="E1325" s="54">
        <v>104.7</v>
      </c>
      <c r="F1325" s="54">
        <v>105.05</v>
      </c>
      <c r="G1325" s="54">
        <v>105.4</v>
      </c>
      <c r="H1325" s="42">
        <f t="shared" si="138"/>
        <v>2449.99999999996</v>
      </c>
      <c r="I1325" s="42">
        <f>(G1325-F1325)*C1325</f>
        <v>2450.0000000000596</v>
      </c>
      <c r="J1325" s="42" t="e">
        <f>(H1325+I1325+#REF!)</f>
        <v>#REF!</v>
      </c>
    </row>
    <row r="1326" spans="1:10" ht="14.25" customHeight="1">
      <c r="A1326" s="44">
        <v>42523</v>
      </c>
      <c r="B1326" s="57" t="s">
        <v>19</v>
      </c>
      <c r="C1326" s="57">
        <v>2000</v>
      </c>
      <c r="D1326" s="57" t="s">
        <v>12</v>
      </c>
      <c r="E1326" s="54">
        <v>362</v>
      </c>
      <c r="F1326" s="54">
        <v>360.8</v>
      </c>
      <c r="G1326" s="54">
        <v>359.6</v>
      </c>
      <c r="H1326" s="66">
        <f t="shared" ref="H1326:H1327" si="139">(E1326-F1326)*C1326</f>
        <v>2399.9999999999773</v>
      </c>
      <c r="I1326" s="66">
        <f>(F1326-G1326)*C1326</f>
        <v>2399.9999999999773</v>
      </c>
      <c r="J1326" s="67">
        <f>SUM(H1326:I1326)</f>
        <v>4799.9999999999545</v>
      </c>
    </row>
    <row r="1327" spans="1:10" ht="14.25" customHeight="1">
      <c r="A1327" s="44">
        <v>42523</v>
      </c>
      <c r="B1327" s="57" t="s">
        <v>231</v>
      </c>
      <c r="C1327" s="57">
        <v>600</v>
      </c>
      <c r="D1327" s="57" t="s">
        <v>12</v>
      </c>
      <c r="E1327" s="54">
        <v>1170</v>
      </c>
      <c r="F1327" s="54">
        <v>1166</v>
      </c>
      <c r="G1327" s="54">
        <v>1162</v>
      </c>
      <c r="H1327" s="66">
        <f t="shared" si="139"/>
        <v>2400</v>
      </c>
      <c r="I1327" s="66">
        <f>(F1327-G1327)*C1327</f>
        <v>2400</v>
      </c>
      <c r="J1327" s="67">
        <f>SUM(H1327:I1327)</f>
        <v>4800</v>
      </c>
    </row>
    <row r="1328" spans="1:10" ht="14.25" customHeight="1">
      <c r="A1328" s="55">
        <v>42522</v>
      </c>
      <c r="B1328" s="56" t="s">
        <v>90</v>
      </c>
      <c r="C1328" s="56">
        <v>7000</v>
      </c>
      <c r="D1328" s="56" t="s">
        <v>9</v>
      </c>
      <c r="E1328" s="50">
        <v>111</v>
      </c>
      <c r="F1328" s="50">
        <v>111.35</v>
      </c>
      <c r="G1328" s="50">
        <v>111.7</v>
      </c>
      <c r="H1328" s="42">
        <f>(F1328-E1328)*C1328</f>
        <v>2449.99999999996</v>
      </c>
      <c r="I1328" s="42">
        <f>(G1328-F1328)*C1328</f>
        <v>2450.0000000000596</v>
      </c>
      <c r="J1328" s="42" t="e">
        <f>(H1328+I1328+#REF!)</f>
        <v>#REF!</v>
      </c>
    </row>
    <row r="1329" spans="1:10" ht="14.25" customHeight="1">
      <c r="A1329" s="55">
        <v>42522</v>
      </c>
      <c r="B1329" s="56" t="s">
        <v>19</v>
      </c>
      <c r="C1329" s="56">
        <v>2000</v>
      </c>
      <c r="D1329" s="56" t="s">
        <v>12</v>
      </c>
      <c r="E1329" s="50">
        <v>376.5</v>
      </c>
      <c r="F1329" s="50">
        <v>375.3</v>
      </c>
      <c r="G1329" s="50">
        <v>374.1</v>
      </c>
      <c r="H1329" s="66">
        <f>(E1329-F1329)*C1329</f>
        <v>2399.9999999999773</v>
      </c>
      <c r="I1329" s="66">
        <f>(F1329-G1329)*C1329</f>
        <v>2399.9999999999773</v>
      </c>
      <c r="J1329" s="67">
        <f>SUM(H1329:I1329)</f>
        <v>4799.9999999999545</v>
      </c>
    </row>
    <row r="1330" spans="1:10" ht="14.25" customHeight="1">
      <c r="A1330" s="55">
        <v>42522</v>
      </c>
      <c r="B1330" s="56" t="s">
        <v>231</v>
      </c>
      <c r="C1330" s="56">
        <v>600</v>
      </c>
      <c r="D1330" s="56" t="s">
        <v>9</v>
      </c>
      <c r="E1330" s="50">
        <v>1192</v>
      </c>
      <c r="F1330" s="50">
        <v>1196</v>
      </c>
      <c r="G1330" s="50">
        <v>1200</v>
      </c>
      <c r="H1330" s="42">
        <f t="shared" ref="H1330:H1333" si="140">(F1330-E1330)*C1330</f>
        <v>2400</v>
      </c>
      <c r="I1330" s="42">
        <f>(G1330-F1330)*C1330</f>
        <v>2400</v>
      </c>
      <c r="J1330" s="42" t="e">
        <f>(H1330+I1330+#REF!)</f>
        <v>#REF!</v>
      </c>
    </row>
    <row r="1331" spans="1:10" ht="14.25" customHeight="1">
      <c r="A1331" s="55">
        <v>42522</v>
      </c>
      <c r="B1331" s="56" t="s">
        <v>32</v>
      </c>
      <c r="C1331" s="56">
        <v>8000</v>
      </c>
      <c r="D1331" s="56" t="s">
        <v>9</v>
      </c>
      <c r="E1331" s="50">
        <v>81.2</v>
      </c>
      <c r="F1331" s="50">
        <v>81.2</v>
      </c>
      <c r="G1331" s="50">
        <v>0</v>
      </c>
      <c r="H1331" s="42">
        <f t="shared" si="140"/>
        <v>0</v>
      </c>
      <c r="I1331" s="42">
        <v>0</v>
      </c>
      <c r="J1331" s="42" t="e">
        <f>(H1331+I1331+#REF!)</f>
        <v>#REF!</v>
      </c>
    </row>
    <row r="1332" spans="1:10" ht="14.25" customHeight="1">
      <c r="A1332" s="44">
        <v>42521</v>
      </c>
      <c r="B1332" s="57" t="s">
        <v>203</v>
      </c>
      <c r="C1332" s="57">
        <v>1500</v>
      </c>
      <c r="D1332" s="57" t="s">
        <v>9</v>
      </c>
      <c r="E1332" s="54">
        <v>456</v>
      </c>
      <c r="F1332" s="54">
        <v>457.6</v>
      </c>
      <c r="G1332" s="54">
        <v>459.2</v>
      </c>
      <c r="H1332" s="42">
        <f t="shared" si="140"/>
        <v>2400.0000000000341</v>
      </c>
      <c r="I1332" s="42">
        <f>(G1332-F1332)*C1332</f>
        <v>2399.9999999999491</v>
      </c>
      <c r="J1332" s="42" t="e">
        <f>(H1332+I1332+#REF!)</f>
        <v>#REF!</v>
      </c>
    </row>
    <row r="1333" spans="1:10" ht="14.25" customHeight="1">
      <c r="A1333" s="44">
        <v>42521</v>
      </c>
      <c r="B1333" s="57" t="s">
        <v>179</v>
      </c>
      <c r="C1333" s="57">
        <v>8000</v>
      </c>
      <c r="D1333" s="57" t="s">
        <v>9</v>
      </c>
      <c r="E1333" s="54">
        <v>79.5</v>
      </c>
      <c r="F1333" s="54">
        <v>79.8</v>
      </c>
      <c r="G1333" s="54">
        <v>80.099999999999994</v>
      </c>
      <c r="H1333" s="42">
        <f t="shared" si="140"/>
        <v>2399.9999999999773</v>
      </c>
      <c r="I1333" s="42">
        <f>(G1333-F1333)*C1333</f>
        <v>2399.9999999999773</v>
      </c>
      <c r="J1333" s="42" t="e">
        <f>(H1333+I1333+#REF!)</f>
        <v>#REF!</v>
      </c>
    </row>
    <row r="1334" spans="1:10" ht="14.25" customHeight="1">
      <c r="A1334" s="44">
        <v>42521</v>
      </c>
      <c r="B1334" s="57" t="s">
        <v>19</v>
      </c>
      <c r="C1334" s="57">
        <v>2000</v>
      </c>
      <c r="D1334" s="57" t="s">
        <v>12</v>
      </c>
      <c r="E1334" s="54">
        <v>375.5</v>
      </c>
      <c r="F1334" s="54">
        <v>374.3</v>
      </c>
      <c r="G1334" s="54">
        <v>0</v>
      </c>
      <c r="H1334" s="66">
        <f t="shared" ref="H1334:H1338" si="141">(E1334-F1334)*C1334</f>
        <v>2399.9999999999773</v>
      </c>
      <c r="I1334" s="66">
        <v>0</v>
      </c>
      <c r="J1334" s="67">
        <f>SUM(H1334:I1334)</f>
        <v>2399.9999999999773</v>
      </c>
    </row>
    <row r="1335" spans="1:10" ht="14.25" customHeight="1">
      <c r="A1335" s="44">
        <v>42520</v>
      </c>
      <c r="B1335" s="57" t="s">
        <v>208</v>
      </c>
      <c r="C1335" s="57">
        <v>600</v>
      </c>
      <c r="D1335" s="57" t="s">
        <v>12</v>
      </c>
      <c r="E1335" s="54">
        <v>938</v>
      </c>
      <c r="F1335" s="54">
        <v>934</v>
      </c>
      <c r="G1335" s="54">
        <v>930</v>
      </c>
      <c r="H1335" s="66">
        <f t="shared" si="141"/>
        <v>2400</v>
      </c>
      <c r="I1335" s="66">
        <f>(F1335-G1335)*C1335</f>
        <v>2400</v>
      </c>
      <c r="J1335" s="67">
        <f>SUM(H1335:I1335)</f>
        <v>4800</v>
      </c>
    </row>
    <row r="1336" spans="1:10" ht="14.25" customHeight="1">
      <c r="A1336" s="44">
        <v>42520</v>
      </c>
      <c r="B1336" s="57" t="s">
        <v>231</v>
      </c>
      <c r="C1336" s="57">
        <v>600</v>
      </c>
      <c r="D1336" s="57" t="s">
        <v>12</v>
      </c>
      <c r="E1336" s="54">
        <v>1191</v>
      </c>
      <c r="F1336" s="54">
        <v>1187</v>
      </c>
      <c r="G1336" s="54">
        <v>0</v>
      </c>
      <c r="H1336" s="66">
        <f t="shared" si="141"/>
        <v>2400</v>
      </c>
      <c r="I1336" s="66">
        <v>0</v>
      </c>
      <c r="J1336" s="67">
        <f>SUM(H1336:I1336)</f>
        <v>2400</v>
      </c>
    </row>
    <row r="1337" spans="1:10" ht="14.25" customHeight="1">
      <c r="A1337" s="44">
        <v>42520</v>
      </c>
      <c r="B1337" s="57" t="s">
        <v>45</v>
      </c>
      <c r="C1337" s="57">
        <v>300</v>
      </c>
      <c r="D1337" s="57" t="s">
        <v>12</v>
      </c>
      <c r="E1337" s="54">
        <v>1062</v>
      </c>
      <c r="F1337" s="54">
        <v>1058.9000000000001</v>
      </c>
      <c r="G1337" s="54">
        <v>0</v>
      </c>
      <c r="H1337" s="66">
        <f t="shared" si="141"/>
        <v>929.99999999997272</v>
      </c>
      <c r="I1337" s="66">
        <v>0</v>
      </c>
      <c r="J1337" s="67">
        <f>SUM(H1337:I1337)</f>
        <v>929.99999999997272</v>
      </c>
    </row>
    <row r="1338" spans="1:10" ht="14.25" customHeight="1">
      <c r="A1338" s="55">
        <v>42517</v>
      </c>
      <c r="B1338" s="56" t="s">
        <v>19</v>
      </c>
      <c r="C1338" s="56">
        <v>2000</v>
      </c>
      <c r="D1338" s="56" t="s">
        <v>12</v>
      </c>
      <c r="E1338" s="50">
        <v>384</v>
      </c>
      <c r="F1338" s="50">
        <v>382.8</v>
      </c>
      <c r="G1338" s="50">
        <v>381.6</v>
      </c>
      <c r="H1338" s="66">
        <f t="shared" si="141"/>
        <v>2399.9999999999773</v>
      </c>
      <c r="I1338" s="66">
        <f>(F1338-G1338)*C1338</f>
        <v>2399.9999999999773</v>
      </c>
      <c r="J1338" s="67">
        <f>SUM(H1338:I1338)</f>
        <v>4799.9999999999545</v>
      </c>
    </row>
    <row r="1339" spans="1:10" ht="14.25" customHeight="1">
      <c r="A1339" s="55">
        <v>42517</v>
      </c>
      <c r="B1339" s="56" t="s">
        <v>231</v>
      </c>
      <c r="C1339" s="56">
        <v>600</v>
      </c>
      <c r="D1339" s="56" t="s">
        <v>9</v>
      </c>
      <c r="E1339" s="50">
        <v>1194</v>
      </c>
      <c r="F1339" s="50">
        <v>1198</v>
      </c>
      <c r="G1339" s="50">
        <v>1202</v>
      </c>
      <c r="H1339" s="42">
        <f t="shared" ref="H1339:H1340" si="142">(F1339-E1339)*C1339</f>
        <v>2400</v>
      </c>
      <c r="I1339" s="42">
        <f>(G1339-F1339)*C1339</f>
        <v>2400</v>
      </c>
      <c r="J1339" s="42" t="e">
        <f>(H1339+I1339+#REF!)</f>
        <v>#REF!</v>
      </c>
    </row>
    <row r="1340" spans="1:10" ht="14.25" customHeight="1">
      <c r="A1340" s="55">
        <v>42517</v>
      </c>
      <c r="B1340" s="56" t="s">
        <v>46</v>
      </c>
      <c r="C1340" s="56">
        <v>600</v>
      </c>
      <c r="D1340" s="56" t="s">
        <v>9</v>
      </c>
      <c r="E1340" s="50">
        <v>1002</v>
      </c>
      <c r="F1340" s="50">
        <v>1006</v>
      </c>
      <c r="G1340" s="50">
        <v>1010</v>
      </c>
      <c r="H1340" s="42">
        <f t="shared" si="142"/>
        <v>2400</v>
      </c>
      <c r="I1340" s="42">
        <f>(G1340-F1340)*C1340</f>
        <v>2400</v>
      </c>
      <c r="J1340" s="42" t="e">
        <f>(H1340+I1340+#REF!)</f>
        <v>#REF!</v>
      </c>
    </row>
    <row r="1341" spans="1:10" ht="14.25" customHeight="1">
      <c r="A1341" s="55">
        <v>42517</v>
      </c>
      <c r="B1341" s="56" t="s">
        <v>82</v>
      </c>
      <c r="C1341" s="56">
        <v>8000</v>
      </c>
      <c r="D1341" s="56" t="s">
        <v>12</v>
      </c>
      <c r="E1341" s="50">
        <v>73.400000000000006</v>
      </c>
      <c r="F1341" s="50">
        <v>73.400000000000006</v>
      </c>
      <c r="G1341" s="50">
        <v>0</v>
      </c>
      <c r="H1341" s="66">
        <f>(E1341-F1341)*C1341</f>
        <v>0</v>
      </c>
      <c r="I1341" s="66">
        <v>0</v>
      </c>
      <c r="J1341" s="67">
        <f>SUM(H1341:I1341)</f>
        <v>0</v>
      </c>
    </row>
    <row r="1342" spans="1:10" ht="14.25" customHeight="1">
      <c r="A1342" s="44">
        <v>42516</v>
      </c>
      <c r="B1342" s="57" t="s">
        <v>90</v>
      </c>
      <c r="C1342" s="57">
        <v>7000</v>
      </c>
      <c r="D1342" s="57" t="s">
        <v>9</v>
      </c>
      <c r="E1342" s="54">
        <v>102.15</v>
      </c>
      <c r="F1342" s="54">
        <v>102.5</v>
      </c>
      <c r="G1342" s="54">
        <v>102.85</v>
      </c>
      <c r="H1342" s="42">
        <f t="shared" ref="H1342:H1343" si="143">(F1342-E1342)*C1342</f>
        <v>2449.99999999996</v>
      </c>
      <c r="I1342" s="42">
        <f>(G1342-F1342)*C1342</f>
        <v>2449.99999999996</v>
      </c>
      <c r="J1342" s="42" t="e">
        <f>(H1342+I1342+#REF!)</f>
        <v>#REF!</v>
      </c>
    </row>
    <row r="1343" spans="1:10" ht="14.25" customHeight="1">
      <c r="A1343" s="44">
        <v>42516</v>
      </c>
      <c r="B1343" s="57" t="s">
        <v>45</v>
      </c>
      <c r="C1343" s="57">
        <v>300</v>
      </c>
      <c r="D1343" s="57" t="s">
        <v>9</v>
      </c>
      <c r="E1343" s="54">
        <v>1055</v>
      </c>
      <c r="F1343" s="54">
        <v>1063</v>
      </c>
      <c r="G1343" s="54">
        <v>1071</v>
      </c>
      <c r="H1343" s="42">
        <f t="shared" si="143"/>
        <v>2400</v>
      </c>
      <c r="I1343" s="42">
        <f>(G1343-F1343)*C1343</f>
        <v>2400</v>
      </c>
      <c r="J1343" s="42" t="e">
        <f>(H1343+I1343+#REF!)</f>
        <v>#REF!</v>
      </c>
    </row>
    <row r="1344" spans="1:10" ht="14.25" customHeight="1">
      <c r="A1344" s="44">
        <v>42516</v>
      </c>
      <c r="B1344" s="57" t="s">
        <v>82</v>
      </c>
      <c r="C1344" s="57">
        <v>8000</v>
      </c>
      <c r="D1344" s="57" t="s">
        <v>12</v>
      </c>
      <c r="E1344" s="54">
        <v>70.8</v>
      </c>
      <c r="F1344" s="54">
        <v>70.8</v>
      </c>
      <c r="G1344" s="54">
        <v>0</v>
      </c>
      <c r="H1344" s="66">
        <f t="shared" ref="H1344:H1346" si="144">(E1344-F1344)*C1344</f>
        <v>0</v>
      </c>
      <c r="I1344" s="66">
        <v>0</v>
      </c>
      <c r="J1344" s="67">
        <f>SUM(H1344:I1344)</f>
        <v>0</v>
      </c>
    </row>
    <row r="1345" spans="1:10" ht="14.25" customHeight="1">
      <c r="A1345" s="44">
        <v>42516</v>
      </c>
      <c r="B1345" s="57" t="s">
        <v>19</v>
      </c>
      <c r="C1345" s="57">
        <v>2000</v>
      </c>
      <c r="D1345" s="57" t="s">
        <v>12</v>
      </c>
      <c r="E1345" s="54">
        <v>364.7</v>
      </c>
      <c r="F1345" s="54">
        <v>368.4</v>
      </c>
      <c r="G1345" s="54">
        <v>0</v>
      </c>
      <c r="H1345" s="69">
        <f t="shared" si="144"/>
        <v>-7399.9999999999773</v>
      </c>
      <c r="I1345" s="69">
        <v>0</v>
      </c>
      <c r="J1345" s="69" t="e">
        <f>(H1345+I1345+#REF!)</f>
        <v>#REF!</v>
      </c>
    </row>
    <row r="1346" spans="1:10" ht="14.25" customHeight="1">
      <c r="A1346" s="44">
        <v>42516</v>
      </c>
      <c r="B1346" s="57" t="s">
        <v>241</v>
      </c>
      <c r="C1346" s="57">
        <v>300</v>
      </c>
      <c r="D1346" s="57" t="s">
        <v>12</v>
      </c>
      <c r="E1346" s="54">
        <v>1390</v>
      </c>
      <c r="F1346" s="54">
        <v>1416</v>
      </c>
      <c r="G1346" s="54">
        <v>0</v>
      </c>
      <c r="H1346" s="69">
        <f t="shared" si="144"/>
        <v>-7800</v>
      </c>
      <c r="I1346" s="69">
        <v>0</v>
      </c>
      <c r="J1346" s="69" t="e">
        <f>(H1346+I1346+#REF!)</f>
        <v>#REF!</v>
      </c>
    </row>
    <row r="1347" spans="1:10" ht="14.25" customHeight="1">
      <c r="A1347" s="44">
        <v>42515</v>
      </c>
      <c r="B1347" s="57" t="s">
        <v>13</v>
      </c>
      <c r="C1347" s="57">
        <v>9000</v>
      </c>
      <c r="D1347" s="57" t="s">
        <v>9</v>
      </c>
      <c r="E1347" s="54">
        <v>93.9</v>
      </c>
      <c r="F1347" s="54">
        <v>94.2</v>
      </c>
      <c r="G1347" s="54">
        <v>94.5</v>
      </c>
      <c r="H1347" s="42">
        <f t="shared" ref="H1347:H1348" si="145">(F1347-E1347)*C1347</f>
        <v>2699.9999999999745</v>
      </c>
      <c r="I1347" s="42">
        <f>(G1347-F1347)*C1347</f>
        <v>2699.9999999999745</v>
      </c>
      <c r="J1347" s="42" t="e">
        <f>(H1347+I1347+#REF!)</f>
        <v>#REF!</v>
      </c>
    </row>
    <row r="1348" spans="1:10" ht="14.25" customHeight="1">
      <c r="A1348" s="44">
        <v>42515</v>
      </c>
      <c r="B1348" s="57" t="s">
        <v>90</v>
      </c>
      <c r="C1348" s="57">
        <v>7000</v>
      </c>
      <c r="D1348" s="57" t="s">
        <v>9</v>
      </c>
      <c r="E1348" s="54">
        <v>104.4</v>
      </c>
      <c r="F1348" s="54">
        <v>104.75</v>
      </c>
      <c r="G1348" s="54">
        <v>105.1</v>
      </c>
      <c r="H1348" s="42">
        <f t="shared" si="145"/>
        <v>2449.99999999996</v>
      </c>
      <c r="I1348" s="42">
        <f>(G1348-F1348)*C1348</f>
        <v>2449.99999999996</v>
      </c>
      <c r="J1348" s="42" t="e">
        <f>(H1348+I1348+#REF!)</f>
        <v>#REF!</v>
      </c>
    </row>
    <row r="1349" spans="1:10" ht="14.25" customHeight="1">
      <c r="A1349" s="44">
        <v>42515</v>
      </c>
      <c r="B1349" s="57" t="s">
        <v>19</v>
      </c>
      <c r="C1349" s="57">
        <v>2000</v>
      </c>
      <c r="D1349" s="57" t="s">
        <v>12</v>
      </c>
      <c r="E1349" s="54">
        <v>364.6</v>
      </c>
      <c r="F1349" s="54">
        <v>363.4</v>
      </c>
      <c r="G1349" s="54">
        <v>0</v>
      </c>
      <c r="H1349" s="66">
        <f t="shared" ref="H1349:H1355" si="146">(E1349-F1349)*C1349</f>
        <v>2400.0000000000909</v>
      </c>
      <c r="I1349" s="66">
        <v>0</v>
      </c>
      <c r="J1349" s="67">
        <f t="shared" ref="J1349:J1355" si="147">SUM(H1349:I1349)</f>
        <v>2400.0000000000909</v>
      </c>
    </row>
    <row r="1350" spans="1:10" ht="14.25" customHeight="1">
      <c r="A1350" s="44">
        <v>42515</v>
      </c>
      <c r="B1350" s="57" t="s">
        <v>45</v>
      </c>
      <c r="C1350" s="57">
        <v>300</v>
      </c>
      <c r="D1350" s="57" t="s">
        <v>12</v>
      </c>
      <c r="E1350" s="54">
        <v>1078</v>
      </c>
      <c r="F1350" s="54">
        <v>1078</v>
      </c>
      <c r="G1350" s="54">
        <v>0</v>
      </c>
      <c r="H1350" s="66">
        <f t="shared" si="146"/>
        <v>0</v>
      </c>
      <c r="I1350" s="66">
        <v>0</v>
      </c>
      <c r="J1350" s="67">
        <f t="shared" si="147"/>
        <v>0</v>
      </c>
    </row>
    <row r="1351" spans="1:10" ht="14.25" customHeight="1">
      <c r="A1351" s="44">
        <v>42514</v>
      </c>
      <c r="B1351" s="57" t="s">
        <v>82</v>
      </c>
      <c r="C1351" s="57">
        <v>8000</v>
      </c>
      <c r="D1351" s="57" t="s">
        <v>12</v>
      </c>
      <c r="E1351" s="54">
        <v>70.650000000000006</v>
      </c>
      <c r="F1351" s="54">
        <v>70.349999999999994</v>
      </c>
      <c r="G1351" s="54">
        <v>70.05</v>
      </c>
      <c r="H1351" s="66">
        <f t="shared" si="146"/>
        <v>2400.0000000000909</v>
      </c>
      <c r="I1351" s="66">
        <f>(F1351-G1351)*C1351</f>
        <v>2399.9999999999773</v>
      </c>
      <c r="J1351" s="67">
        <f t="shared" si="147"/>
        <v>4800.0000000000682</v>
      </c>
    </row>
    <row r="1352" spans="1:10" ht="14.25" customHeight="1">
      <c r="A1352" s="44">
        <v>42514</v>
      </c>
      <c r="B1352" s="57" t="s">
        <v>45</v>
      </c>
      <c r="C1352" s="57">
        <v>300</v>
      </c>
      <c r="D1352" s="57" t="s">
        <v>12</v>
      </c>
      <c r="E1352" s="54">
        <v>1005</v>
      </c>
      <c r="F1352" s="54">
        <v>997</v>
      </c>
      <c r="G1352" s="54">
        <v>989</v>
      </c>
      <c r="H1352" s="66">
        <f t="shared" si="146"/>
        <v>2400</v>
      </c>
      <c r="I1352" s="66">
        <f>(F1352-G1352)*C1352</f>
        <v>2400</v>
      </c>
      <c r="J1352" s="67">
        <f t="shared" si="147"/>
        <v>4800</v>
      </c>
    </row>
    <row r="1353" spans="1:10" ht="14.25" customHeight="1">
      <c r="A1353" s="44">
        <v>42514</v>
      </c>
      <c r="B1353" s="57" t="s">
        <v>45</v>
      </c>
      <c r="C1353" s="57">
        <v>300</v>
      </c>
      <c r="D1353" s="57" t="s">
        <v>12</v>
      </c>
      <c r="E1353" s="54">
        <v>1006</v>
      </c>
      <c r="F1353" s="54">
        <v>998</v>
      </c>
      <c r="G1353" s="54">
        <v>990</v>
      </c>
      <c r="H1353" s="66">
        <f t="shared" si="146"/>
        <v>2400</v>
      </c>
      <c r="I1353" s="66">
        <f>(F1353-G1353)*C1353</f>
        <v>2400</v>
      </c>
      <c r="J1353" s="67">
        <f t="shared" si="147"/>
        <v>4800</v>
      </c>
    </row>
    <row r="1354" spans="1:10" ht="14.25" customHeight="1">
      <c r="A1354" s="44">
        <v>42514</v>
      </c>
      <c r="B1354" s="57" t="s">
        <v>231</v>
      </c>
      <c r="C1354" s="57">
        <v>600</v>
      </c>
      <c r="D1354" s="57" t="s">
        <v>12</v>
      </c>
      <c r="E1354" s="54">
        <v>1113.5</v>
      </c>
      <c r="F1354" s="54">
        <v>1113.5</v>
      </c>
      <c r="G1354" s="54">
        <v>0</v>
      </c>
      <c r="H1354" s="66">
        <f t="shared" si="146"/>
        <v>0</v>
      </c>
      <c r="I1354" s="66">
        <v>0</v>
      </c>
      <c r="J1354" s="67">
        <f t="shared" si="147"/>
        <v>0</v>
      </c>
    </row>
    <row r="1355" spans="1:10" ht="14.25" customHeight="1">
      <c r="A1355" s="44">
        <v>42513</v>
      </c>
      <c r="B1355" s="57" t="s">
        <v>25</v>
      </c>
      <c r="C1355" s="57">
        <v>5000</v>
      </c>
      <c r="D1355" s="57" t="s">
        <v>12</v>
      </c>
      <c r="E1355" s="54">
        <v>91.7</v>
      </c>
      <c r="F1355" s="54">
        <v>91.2</v>
      </c>
      <c r="G1355" s="54">
        <v>90.7</v>
      </c>
      <c r="H1355" s="66">
        <f t="shared" si="146"/>
        <v>2500</v>
      </c>
      <c r="I1355" s="66">
        <f>(F1355-G1355)*C1355</f>
        <v>2500</v>
      </c>
      <c r="J1355" s="67">
        <f t="shared" si="147"/>
        <v>5000</v>
      </c>
    </row>
    <row r="1356" spans="1:10" ht="14.25" customHeight="1">
      <c r="A1356" s="44">
        <v>42513</v>
      </c>
      <c r="B1356" s="57" t="s">
        <v>231</v>
      </c>
      <c r="C1356" s="57">
        <v>600</v>
      </c>
      <c r="D1356" s="57" t="s">
        <v>9</v>
      </c>
      <c r="E1356" s="54">
        <v>1088</v>
      </c>
      <c r="F1356" s="54">
        <v>1092</v>
      </c>
      <c r="G1356" s="54">
        <v>1096</v>
      </c>
      <c r="H1356" s="42">
        <f>(F1356-E1356)*C1356</f>
        <v>2400</v>
      </c>
      <c r="I1356" s="42">
        <f>(G1356-F1356)*C1356</f>
        <v>2400</v>
      </c>
      <c r="J1356" s="42" t="e">
        <f>(H1356+I1356+#REF!)</f>
        <v>#REF!</v>
      </c>
    </row>
    <row r="1357" spans="1:10" ht="14.25" customHeight="1">
      <c r="A1357" s="44">
        <v>42513</v>
      </c>
      <c r="B1357" s="57" t="s">
        <v>242</v>
      </c>
      <c r="C1357" s="57">
        <v>200</v>
      </c>
      <c r="D1357" s="57" t="s">
        <v>12</v>
      </c>
      <c r="E1357" s="54">
        <v>2762</v>
      </c>
      <c r="F1357" s="54">
        <v>2750</v>
      </c>
      <c r="G1357" s="54">
        <v>2738</v>
      </c>
      <c r="H1357" s="66">
        <f t="shared" ref="H1357:H1360" si="148">(E1357-F1357)*C1357</f>
        <v>2400</v>
      </c>
      <c r="I1357" s="66">
        <f>(F1357-G1357)*C1357</f>
        <v>2400</v>
      </c>
      <c r="J1357" s="67">
        <f>SUM(H1357:I1357)</f>
        <v>4800</v>
      </c>
    </row>
    <row r="1358" spans="1:10" ht="14.25" customHeight="1">
      <c r="A1358" s="44">
        <v>42513</v>
      </c>
      <c r="B1358" s="57" t="s">
        <v>19</v>
      </c>
      <c r="C1358" s="57">
        <v>2000</v>
      </c>
      <c r="D1358" s="57" t="s">
        <v>12</v>
      </c>
      <c r="E1358" s="54">
        <v>371</v>
      </c>
      <c r="F1358" s="54">
        <v>369.8</v>
      </c>
      <c r="G1358" s="54">
        <v>368.6</v>
      </c>
      <c r="H1358" s="66">
        <f t="shared" si="148"/>
        <v>2399.9999999999773</v>
      </c>
      <c r="I1358" s="66">
        <f>(F1358-G1358)*C1358</f>
        <v>2399.9999999999773</v>
      </c>
      <c r="J1358" s="67">
        <f>SUM(H1358:I1358)</f>
        <v>4799.9999999999545</v>
      </c>
    </row>
    <row r="1359" spans="1:10" ht="14.25" customHeight="1">
      <c r="A1359" s="44">
        <v>42513</v>
      </c>
      <c r="B1359" s="57" t="s">
        <v>114</v>
      </c>
      <c r="C1359" s="57">
        <v>500</v>
      </c>
      <c r="D1359" s="57" t="s">
        <v>12</v>
      </c>
      <c r="E1359" s="54">
        <v>760</v>
      </c>
      <c r="F1359" s="54">
        <v>760</v>
      </c>
      <c r="G1359" s="54">
        <v>0</v>
      </c>
      <c r="H1359" s="66">
        <f t="shared" si="148"/>
        <v>0</v>
      </c>
      <c r="I1359" s="66">
        <v>0</v>
      </c>
      <c r="J1359" s="67">
        <f>SUM(H1359:I1359)</f>
        <v>0</v>
      </c>
    </row>
    <row r="1360" spans="1:10" ht="14.25" customHeight="1">
      <c r="A1360" s="44">
        <v>42510</v>
      </c>
      <c r="B1360" s="57" t="s">
        <v>231</v>
      </c>
      <c r="C1360" s="57">
        <v>600</v>
      </c>
      <c r="D1360" s="57" t="s">
        <v>12</v>
      </c>
      <c r="E1360" s="54">
        <v>1104</v>
      </c>
      <c r="F1360" s="54">
        <v>1100</v>
      </c>
      <c r="G1360" s="54">
        <v>1096</v>
      </c>
      <c r="H1360" s="66">
        <f t="shared" si="148"/>
        <v>2400</v>
      </c>
      <c r="I1360" s="66">
        <f>(F1360-G1360)*C1360</f>
        <v>2400</v>
      </c>
      <c r="J1360" s="67">
        <f>SUM(H1360:I1360)</f>
        <v>4800</v>
      </c>
    </row>
    <row r="1361" spans="1:10" ht="14.25" customHeight="1">
      <c r="A1361" s="44">
        <v>42510</v>
      </c>
      <c r="B1361" s="57" t="s">
        <v>19</v>
      </c>
      <c r="C1361" s="57">
        <v>2000</v>
      </c>
      <c r="D1361" s="57" t="s">
        <v>9</v>
      </c>
      <c r="E1361" s="54">
        <v>369</v>
      </c>
      <c r="F1361" s="54">
        <v>370.2</v>
      </c>
      <c r="G1361" s="54">
        <v>371.4</v>
      </c>
      <c r="H1361" s="42">
        <f>(F1361-E1361)*C1361</f>
        <v>2399.9999999999773</v>
      </c>
      <c r="I1361" s="42">
        <f>(G1361-F1361)*C1361</f>
        <v>2399.9999999999773</v>
      </c>
      <c r="J1361" s="42" t="e">
        <f>(H1361+I1361+#REF!)</f>
        <v>#REF!</v>
      </c>
    </row>
    <row r="1362" spans="1:10" ht="14.25" customHeight="1">
      <c r="A1362" s="44">
        <v>42510</v>
      </c>
      <c r="B1362" s="57" t="s">
        <v>17</v>
      </c>
      <c r="C1362" s="57">
        <v>300</v>
      </c>
      <c r="D1362" s="57" t="s">
        <v>12</v>
      </c>
      <c r="E1362" s="54">
        <v>1560</v>
      </c>
      <c r="F1362" s="54">
        <v>1552</v>
      </c>
      <c r="G1362" s="54">
        <v>1544</v>
      </c>
      <c r="H1362" s="66">
        <f>(E1362-F1362)*C1362</f>
        <v>2400</v>
      </c>
      <c r="I1362" s="66">
        <f>(F1362-G1362)*C1362</f>
        <v>2400</v>
      </c>
      <c r="J1362" s="67">
        <f>SUM(H1362:I1362)</f>
        <v>4800</v>
      </c>
    </row>
    <row r="1363" spans="1:10" ht="14.25" customHeight="1">
      <c r="A1363" s="44">
        <v>42510</v>
      </c>
      <c r="B1363" s="57" t="s">
        <v>19</v>
      </c>
      <c r="C1363" s="57">
        <v>2000</v>
      </c>
      <c r="D1363" s="57" t="s">
        <v>9</v>
      </c>
      <c r="E1363" s="54">
        <v>375.8</v>
      </c>
      <c r="F1363" s="54">
        <v>377</v>
      </c>
      <c r="G1363" s="54">
        <v>378.2</v>
      </c>
      <c r="H1363" s="42">
        <f>(F1363-E1363)*C1363</f>
        <v>2399.9999999999773</v>
      </c>
      <c r="I1363" s="42">
        <f>(G1363-F1363)*C1363</f>
        <v>2399.9999999999773</v>
      </c>
      <c r="J1363" s="42" t="e">
        <f>(H1363+I1363+#REF!)</f>
        <v>#REF!</v>
      </c>
    </row>
    <row r="1364" spans="1:10" ht="14.25" customHeight="1">
      <c r="A1364" s="44">
        <v>42509</v>
      </c>
      <c r="B1364" s="57" t="s">
        <v>231</v>
      </c>
      <c r="C1364" s="57">
        <v>600</v>
      </c>
      <c r="D1364" s="57" t="s">
        <v>12</v>
      </c>
      <c r="E1364" s="54">
        <v>1126</v>
      </c>
      <c r="F1364" s="54">
        <v>1122</v>
      </c>
      <c r="G1364" s="54">
        <v>1118</v>
      </c>
      <c r="H1364" s="66">
        <f>(E1364-F1364)*C1364</f>
        <v>2400</v>
      </c>
      <c r="I1364" s="66">
        <f>(F1364-G1364)*C1364</f>
        <v>2400</v>
      </c>
      <c r="J1364" s="67">
        <f>SUM(H1364:I1364)</f>
        <v>4800</v>
      </c>
    </row>
    <row r="1365" spans="1:10" ht="14.25" customHeight="1">
      <c r="A1365" s="44">
        <v>42509</v>
      </c>
      <c r="B1365" s="57" t="s">
        <v>19</v>
      </c>
      <c r="C1365" s="57">
        <v>2000</v>
      </c>
      <c r="D1365" s="57" t="s">
        <v>9</v>
      </c>
      <c r="E1365" s="54">
        <v>405</v>
      </c>
      <c r="F1365" s="54">
        <v>406.2</v>
      </c>
      <c r="G1365" s="54">
        <v>0</v>
      </c>
      <c r="H1365" s="42">
        <f t="shared" ref="H1365:H1368" si="149">(F1365-E1365)*C1365</f>
        <v>2399.9999999999773</v>
      </c>
      <c r="I1365" s="42">
        <v>0</v>
      </c>
      <c r="J1365" s="42" t="e">
        <f>(H1365+I1365+#REF!)</f>
        <v>#REF!</v>
      </c>
    </row>
    <row r="1366" spans="1:10" ht="14.25" customHeight="1">
      <c r="A1366" s="44">
        <v>42509</v>
      </c>
      <c r="B1366" s="57" t="s">
        <v>19</v>
      </c>
      <c r="C1366" s="57">
        <v>2000</v>
      </c>
      <c r="D1366" s="57" t="s">
        <v>9</v>
      </c>
      <c r="E1366" s="54">
        <v>382</v>
      </c>
      <c r="F1366" s="54">
        <v>383.2</v>
      </c>
      <c r="G1366" s="54">
        <v>0</v>
      </c>
      <c r="H1366" s="42">
        <f t="shared" si="149"/>
        <v>2399.9999999999773</v>
      </c>
      <c r="I1366" s="42">
        <v>0</v>
      </c>
      <c r="J1366" s="42" t="e">
        <f>(H1366+I1366+#REF!)</f>
        <v>#REF!</v>
      </c>
    </row>
    <row r="1367" spans="1:10" ht="14.25" customHeight="1">
      <c r="A1367" s="44">
        <v>42508</v>
      </c>
      <c r="B1367" s="57" t="s">
        <v>231</v>
      </c>
      <c r="C1367" s="57">
        <v>600</v>
      </c>
      <c r="D1367" s="57" t="s">
        <v>9</v>
      </c>
      <c r="E1367" s="54">
        <v>1136</v>
      </c>
      <c r="F1367" s="54">
        <v>1140</v>
      </c>
      <c r="G1367" s="54">
        <v>1144</v>
      </c>
      <c r="H1367" s="42">
        <f t="shared" si="149"/>
        <v>2400</v>
      </c>
      <c r="I1367" s="42">
        <f>(G1367-F1367)*C1367</f>
        <v>2400</v>
      </c>
      <c r="J1367" s="42" t="e">
        <f>(H1367+I1367+#REF!)</f>
        <v>#REF!</v>
      </c>
    </row>
    <row r="1368" spans="1:10" ht="14.25" customHeight="1">
      <c r="A1368" s="44">
        <v>42508</v>
      </c>
      <c r="B1368" s="57" t="s">
        <v>243</v>
      </c>
      <c r="C1368" s="57">
        <v>5000</v>
      </c>
      <c r="D1368" s="57" t="s">
        <v>9</v>
      </c>
      <c r="E1368" s="54">
        <v>68.2</v>
      </c>
      <c r="F1368" s="54">
        <v>68.7</v>
      </c>
      <c r="G1368" s="54">
        <v>69.2</v>
      </c>
      <c r="H1368" s="42">
        <f t="shared" si="149"/>
        <v>2500</v>
      </c>
      <c r="I1368" s="42">
        <f>(G1368-F1368)*C1368</f>
        <v>2500</v>
      </c>
      <c r="J1368" s="42" t="e">
        <f>(H1368+I1368+#REF!)</f>
        <v>#REF!</v>
      </c>
    </row>
    <row r="1369" spans="1:10" ht="14.25" customHeight="1">
      <c r="A1369" s="44">
        <v>42508</v>
      </c>
      <c r="B1369" s="57" t="s">
        <v>42</v>
      </c>
      <c r="C1369" s="57">
        <v>1100</v>
      </c>
      <c r="D1369" s="57" t="s">
        <v>12</v>
      </c>
      <c r="E1369" s="54">
        <v>453.8</v>
      </c>
      <c r="F1369" s="54">
        <v>451.6</v>
      </c>
      <c r="G1369" s="54">
        <v>449.4</v>
      </c>
      <c r="H1369" s="66">
        <f>(E1369-F1369)*C1369</f>
        <v>2419.9999999999873</v>
      </c>
      <c r="I1369" s="66">
        <f>(F1369-G1369)*C1369</f>
        <v>2420.00000000005</v>
      </c>
      <c r="J1369" s="67">
        <f>SUM(H1369:I1369)</f>
        <v>4840.0000000000373</v>
      </c>
    </row>
    <row r="1370" spans="1:10" ht="14.25" customHeight="1">
      <c r="A1370" s="44">
        <v>42508</v>
      </c>
      <c r="B1370" s="57" t="s">
        <v>19</v>
      </c>
      <c r="C1370" s="57">
        <v>2000</v>
      </c>
      <c r="D1370" s="57" t="s">
        <v>9</v>
      </c>
      <c r="E1370" s="54">
        <v>429</v>
      </c>
      <c r="F1370" s="54">
        <v>430.2</v>
      </c>
      <c r="G1370" s="54">
        <v>0</v>
      </c>
      <c r="H1370" s="42">
        <f>(F1370-E1370)*C1370</f>
        <v>2399.9999999999773</v>
      </c>
      <c r="I1370" s="42">
        <v>0</v>
      </c>
      <c r="J1370" s="42" t="e">
        <f>(H1370+I1370+#REF!)</f>
        <v>#REF!</v>
      </c>
    </row>
    <row r="1371" spans="1:10" ht="14.25" customHeight="1">
      <c r="A1371" s="44">
        <v>42508</v>
      </c>
      <c r="B1371" s="57" t="s">
        <v>13</v>
      </c>
      <c r="C1371" s="57">
        <v>9000</v>
      </c>
      <c r="D1371" s="57" t="s">
        <v>12</v>
      </c>
      <c r="E1371" s="54">
        <v>87.9</v>
      </c>
      <c r="F1371" s="54">
        <v>87.7</v>
      </c>
      <c r="G1371" s="54">
        <v>0</v>
      </c>
      <c r="H1371" s="66">
        <f>(E1371-F1371)*C1371</f>
        <v>1800.0000000000255</v>
      </c>
      <c r="I1371" s="66">
        <v>0</v>
      </c>
      <c r="J1371" s="67">
        <f>SUM(H1371:I1371)</f>
        <v>1800.0000000000255</v>
      </c>
    </row>
    <row r="1372" spans="1:10" ht="14.25" customHeight="1">
      <c r="A1372" s="44">
        <v>42507</v>
      </c>
      <c r="B1372" s="57" t="s">
        <v>19</v>
      </c>
      <c r="C1372" s="57">
        <v>2000</v>
      </c>
      <c r="D1372" s="57" t="s">
        <v>9</v>
      </c>
      <c r="E1372" s="54">
        <v>412.7</v>
      </c>
      <c r="F1372" s="54">
        <v>413.9</v>
      </c>
      <c r="G1372" s="54">
        <v>415.1</v>
      </c>
      <c r="H1372" s="42">
        <f t="shared" ref="H1372:H1375" si="150">(F1372-E1372)*C1372</f>
        <v>2399.9999999999773</v>
      </c>
      <c r="I1372" s="42">
        <f>(G1372-F1372)*C1372</f>
        <v>2400.0000000000909</v>
      </c>
      <c r="J1372" s="42" t="e">
        <f>(H1372+I1372+#REF!)</f>
        <v>#REF!</v>
      </c>
    </row>
    <row r="1373" spans="1:10" ht="14.25" customHeight="1">
      <c r="A1373" s="44">
        <v>42507</v>
      </c>
      <c r="B1373" s="57" t="s">
        <v>19</v>
      </c>
      <c r="C1373" s="57">
        <v>2000</v>
      </c>
      <c r="D1373" s="57" t="s">
        <v>9</v>
      </c>
      <c r="E1373" s="54">
        <v>428</v>
      </c>
      <c r="F1373" s="54">
        <v>429.2</v>
      </c>
      <c r="G1373" s="54">
        <v>430.4</v>
      </c>
      <c r="H1373" s="42">
        <f t="shared" si="150"/>
        <v>2399.9999999999773</v>
      </c>
      <c r="I1373" s="42">
        <f>(G1373-F1373)*C1373</f>
        <v>2399.9999999999773</v>
      </c>
      <c r="J1373" s="42" t="e">
        <f>(H1373+I1373+#REF!)</f>
        <v>#REF!</v>
      </c>
    </row>
    <row r="1374" spans="1:10" ht="14.25" customHeight="1">
      <c r="A1374" s="44">
        <v>42507</v>
      </c>
      <c r="B1374" s="57" t="s">
        <v>19</v>
      </c>
      <c r="C1374" s="57">
        <v>2000</v>
      </c>
      <c r="D1374" s="57" t="s">
        <v>9</v>
      </c>
      <c r="E1374" s="54">
        <v>431.7</v>
      </c>
      <c r="F1374" s="54">
        <v>432.9</v>
      </c>
      <c r="G1374" s="54">
        <v>434.1</v>
      </c>
      <c r="H1374" s="42">
        <f t="shared" si="150"/>
        <v>2399.9999999999773</v>
      </c>
      <c r="I1374" s="42">
        <f>(G1374-F1374)*C1374</f>
        <v>2400.0000000000909</v>
      </c>
      <c r="J1374" s="42" t="e">
        <f>(H1374+I1374+#REF!)</f>
        <v>#REF!</v>
      </c>
    </row>
    <row r="1375" spans="1:10" ht="14.25" customHeight="1">
      <c r="A1375" s="44">
        <v>42507</v>
      </c>
      <c r="B1375" s="57" t="s">
        <v>84</v>
      </c>
      <c r="C1375" s="57">
        <v>6000</v>
      </c>
      <c r="D1375" s="57" t="s">
        <v>9</v>
      </c>
      <c r="E1375" s="54">
        <v>89.6</v>
      </c>
      <c r="F1375" s="54">
        <v>89.6</v>
      </c>
      <c r="G1375" s="54">
        <v>0</v>
      </c>
      <c r="H1375" s="42">
        <f t="shared" si="150"/>
        <v>0</v>
      </c>
      <c r="I1375" s="42">
        <v>0</v>
      </c>
      <c r="J1375" s="42" t="e">
        <f>(H1375+I1375+#REF!)</f>
        <v>#REF!</v>
      </c>
    </row>
    <row r="1376" spans="1:10" ht="14.25" customHeight="1">
      <c r="A1376" s="44">
        <v>42506</v>
      </c>
      <c r="B1376" s="57" t="s">
        <v>205</v>
      </c>
      <c r="C1376" s="57">
        <v>3100</v>
      </c>
      <c r="D1376" s="57" t="s">
        <v>12</v>
      </c>
      <c r="E1376" s="54">
        <v>145</v>
      </c>
      <c r="F1376" s="54">
        <v>144.19999999999999</v>
      </c>
      <c r="G1376" s="54">
        <v>143.4</v>
      </c>
      <c r="H1376" s="66">
        <f>(E1376-F1376)*C1376</f>
        <v>2480.0000000000355</v>
      </c>
      <c r="I1376" s="66">
        <f>(F1376-G1376)*C1376</f>
        <v>2479.9999999999472</v>
      </c>
      <c r="J1376" s="67">
        <f>SUM(H1376:I1376)</f>
        <v>4959.9999999999827</v>
      </c>
    </row>
    <row r="1377" spans="1:10" ht="14.25" customHeight="1">
      <c r="A1377" s="44">
        <v>42506</v>
      </c>
      <c r="B1377" s="57" t="s">
        <v>19</v>
      </c>
      <c r="C1377" s="57">
        <v>2000</v>
      </c>
      <c r="D1377" s="57" t="s">
        <v>9</v>
      </c>
      <c r="E1377" s="54">
        <v>395</v>
      </c>
      <c r="F1377" s="54">
        <v>396.2</v>
      </c>
      <c r="G1377" s="54">
        <v>397.4</v>
      </c>
      <c r="H1377" s="42">
        <f>(F1377-E1377)*C1377</f>
        <v>2399.9999999999773</v>
      </c>
      <c r="I1377" s="42">
        <f>(G1377-F1377)*C1377</f>
        <v>2399.9999999999773</v>
      </c>
      <c r="J1377" s="42" t="e">
        <f>(H1377+I1377+#REF!)</f>
        <v>#REF!</v>
      </c>
    </row>
    <row r="1378" spans="1:10" ht="14.25" customHeight="1">
      <c r="A1378" s="44">
        <v>42506</v>
      </c>
      <c r="B1378" s="57" t="s">
        <v>61</v>
      </c>
      <c r="C1378" s="57">
        <v>3000</v>
      </c>
      <c r="D1378" s="57" t="s">
        <v>12</v>
      </c>
      <c r="E1378" s="54">
        <v>109.9</v>
      </c>
      <c r="F1378" s="54">
        <v>109.1</v>
      </c>
      <c r="G1378" s="54">
        <v>108.3</v>
      </c>
      <c r="H1378" s="66">
        <f>(E1378-F1378)*C1378</f>
        <v>2400.0000000000341</v>
      </c>
      <c r="I1378" s="66">
        <f>(F1378-G1378)*C1378</f>
        <v>2399.9999999999914</v>
      </c>
      <c r="J1378" s="67">
        <f>SUM(H1378:I1378)</f>
        <v>4800.0000000000255</v>
      </c>
    </row>
    <row r="1379" spans="1:10" ht="14.25" customHeight="1">
      <c r="A1379" s="44">
        <v>42503</v>
      </c>
      <c r="B1379" s="57" t="s">
        <v>19</v>
      </c>
      <c r="C1379" s="57">
        <v>2000</v>
      </c>
      <c r="D1379" s="57" t="s">
        <v>9</v>
      </c>
      <c r="E1379" s="54">
        <v>387</v>
      </c>
      <c r="F1379" s="54">
        <v>388.2</v>
      </c>
      <c r="G1379" s="54">
        <v>389.4</v>
      </c>
      <c r="H1379" s="42">
        <f>(F1379-E1379)*C1379</f>
        <v>2399.9999999999773</v>
      </c>
      <c r="I1379" s="42">
        <f>(G1379-F1379)*C1379</f>
        <v>2399.9999999999773</v>
      </c>
      <c r="J1379" s="42" t="e">
        <f>(H1379+I1379+#REF!)</f>
        <v>#REF!</v>
      </c>
    </row>
    <row r="1380" spans="1:10" ht="14.25" customHeight="1">
      <c r="A1380" s="44">
        <v>42503</v>
      </c>
      <c r="B1380" s="57" t="s">
        <v>10</v>
      </c>
      <c r="C1380" s="57">
        <v>8000</v>
      </c>
      <c r="D1380" s="57" t="s">
        <v>12</v>
      </c>
      <c r="E1380" s="54">
        <v>66.3</v>
      </c>
      <c r="F1380" s="54">
        <v>66.3</v>
      </c>
      <c r="G1380" s="54">
        <v>0</v>
      </c>
      <c r="H1380" s="66">
        <f>(E1380-F1380)*C1380</f>
        <v>0</v>
      </c>
      <c r="I1380" s="66">
        <v>0</v>
      </c>
      <c r="J1380" s="67">
        <f>SUM(H1380:I1380)</f>
        <v>0</v>
      </c>
    </row>
    <row r="1381" spans="1:10" ht="14.25" customHeight="1">
      <c r="A1381" s="44">
        <v>42503</v>
      </c>
      <c r="B1381" s="57" t="s">
        <v>19</v>
      </c>
      <c r="C1381" s="57">
        <v>2000</v>
      </c>
      <c r="D1381" s="57" t="s">
        <v>9</v>
      </c>
      <c r="E1381" s="54">
        <v>397.9</v>
      </c>
      <c r="F1381" s="54">
        <v>394.2</v>
      </c>
      <c r="G1381" s="54">
        <v>0</v>
      </c>
      <c r="H1381" s="69">
        <f t="shared" ref="H1381:H1382" si="151">(F1381-E1381)*C1381</f>
        <v>-7399.9999999999773</v>
      </c>
      <c r="I1381" s="69">
        <v>0</v>
      </c>
      <c r="J1381" s="69" t="e">
        <f>(H1381+I1381+#REF!)</f>
        <v>#REF!</v>
      </c>
    </row>
    <row r="1382" spans="1:10" ht="14.25" customHeight="1">
      <c r="A1382" s="55">
        <v>42502</v>
      </c>
      <c r="B1382" s="56" t="s">
        <v>50</v>
      </c>
      <c r="C1382" s="56">
        <v>800</v>
      </c>
      <c r="D1382" s="56" t="s">
        <v>9</v>
      </c>
      <c r="E1382" s="50">
        <v>709</v>
      </c>
      <c r="F1382" s="50">
        <v>712</v>
      </c>
      <c r="G1382" s="50">
        <v>715</v>
      </c>
      <c r="H1382" s="42">
        <f t="shared" si="151"/>
        <v>2400</v>
      </c>
      <c r="I1382" s="42">
        <f>(G1382-F1382)*C1382</f>
        <v>2400</v>
      </c>
      <c r="J1382" s="42" t="e">
        <f>(H1382+I1382+#REF!)</f>
        <v>#REF!</v>
      </c>
    </row>
    <row r="1383" spans="1:10" ht="14.25" customHeight="1">
      <c r="A1383" s="55">
        <v>42502</v>
      </c>
      <c r="B1383" s="56" t="s">
        <v>19</v>
      </c>
      <c r="C1383" s="56">
        <v>2000</v>
      </c>
      <c r="D1383" s="56" t="s">
        <v>12</v>
      </c>
      <c r="E1383" s="50">
        <v>371.2</v>
      </c>
      <c r="F1383" s="50">
        <v>370</v>
      </c>
      <c r="G1383" s="50">
        <v>368.8</v>
      </c>
      <c r="H1383" s="66">
        <f t="shared" ref="H1383:H1384" si="152">(E1383-F1383)*C1383</f>
        <v>2399.9999999999773</v>
      </c>
      <c r="I1383" s="66">
        <f>(F1383-G1383)*C1383</f>
        <v>2399.9999999999773</v>
      </c>
      <c r="J1383" s="67">
        <f>SUM(H1383:I1383)</f>
        <v>4799.9999999999545</v>
      </c>
    </row>
    <row r="1384" spans="1:10" ht="14.25" customHeight="1">
      <c r="A1384" s="55">
        <v>42502</v>
      </c>
      <c r="B1384" s="57" t="s">
        <v>243</v>
      </c>
      <c r="C1384" s="57">
        <v>5000</v>
      </c>
      <c r="D1384" s="57" t="s">
        <v>12</v>
      </c>
      <c r="E1384" s="54">
        <v>67</v>
      </c>
      <c r="F1384" s="72">
        <v>67</v>
      </c>
      <c r="G1384" s="54">
        <v>0</v>
      </c>
      <c r="H1384" s="66">
        <f t="shared" si="152"/>
        <v>0</v>
      </c>
      <c r="I1384" s="66">
        <v>0</v>
      </c>
      <c r="J1384" s="67">
        <f>SUM(H1384:I1384)</f>
        <v>0</v>
      </c>
    </row>
    <row r="1385" spans="1:10" ht="14.25" customHeight="1">
      <c r="A1385" s="44">
        <v>42501</v>
      </c>
      <c r="B1385" s="57" t="s">
        <v>10</v>
      </c>
      <c r="C1385" s="57">
        <v>8000</v>
      </c>
      <c r="D1385" s="57" t="s">
        <v>9</v>
      </c>
      <c r="E1385" s="54">
        <v>67.400000000000006</v>
      </c>
      <c r="F1385" s="54">
        <v>67.7</v>
      </c>
      <c r="G1385" s="54">
        <v>68</v>
      </c>
      <c r="H1385" s="42">
        <f t="shared" ref="H1385:H1388" si="153">(F1385-E1385)*C1385</f>
        <v>2399.9999999999773</v>
      </c>
      <c r="I1385" s="42">
        <f>(G1385-F1385)*C1385</f>
        <v>2399.9999999999773</v>
      </c>
      <c r="J1385" s="42" t="e">
        <f>(H1385+I1385+#REF!)</f>
        <v>#REF!</v>
      </c>
    </row>
    <row r="1386" spans="1:10" ht="14.25" customHeight="1">
      <c r="A1386" s="44">
        <v>42501</v>
      </c>
      <c r="B1386" s="57" t="s">
        <v>19</v>
      </c>
      <c r="C1386" s="57">
        <v>2000</v>
      </c>
      <c r="D1386" s="57" t="s">
        <v>9</v>
      </c>
      <c r="E1386" s="54">
        <v>362</v>
      </c>
      <c r="F1386" s="54">
        <v>363.2</v>
      </c>
      <c r="G1386" s="54">
        <v>364.4</v>
      </c>
      <c r="H1386" s="42">
        <f t="shared" si="153"/>
        <v>2399.9999999999773</v>
      </c>
      <c r="I1386" s="42">
        <f>(G1386-F1386)*C1386</f>
        <v>2399.9999999999773</v>
      </c>
      <c r="J1386" s="42" t="e">
        <f>(H1386+I1386+#REF!)</f>
        <v>#REF!</v>
      </c>
    </row>
    <row r="1387" spans="1:10" ht="14.25" customHeight="1">
      <c r="A1387" s="44">
        <v>42501</v>
      </c>
      <c r="B1387" s="57" t="s">
        <v>92</v>
      </c>
      <c r="C1387" s="57">
        <v>7000</v>
      </c>
      <c r="D1387" s="57" t="s">
        <v>9</v>
      </c>
      <c r="E1387" s="54">
        <v>64.2</v>
      </c>
      <c r="F1387" s="54">
        <v>64.55</v>
      </c>
      <c r="G1387" s="54">
        <v>0</v>
      </c>
      <c r="H1387" s="42">
        <f t="shared" si="153"/>
        <v>2449.99999999996</v>
      </c>
      <c r="I1387" s="42">
        <v>0</v>
      </c>
      <c r="J1387" s="42" t="e">
        <f>(H1387+I1387+#REF!)</f>
        <v>#REF!</v>
      </c>
    </row>
    <row r="1388" spans="1:10" ht="14.25" customHeight="1">
      <c r="A1388" s="44">
        <v>42500</v>
      </c>
      <c r="B1388" s="57" t="s">
        <v>10</v>
      </c>
      <c r="C1388" s="57">
        <v>8000</v>
      </c>
      <c r="D1388" s="57" t="s">
        <v>9</v>
      </c>
      <c r="E1388" s="54">
        <v>71</v>
      </c>
      <c r="F1388" s="54">
        <v>71.3</v>
      </c>
      <c r="G1388" s="54">
        <v>71.599999999999994</v>
      </c>
      <c r="H1388" s="42">
        <f t="shared" si="153"/>
        <v>2399.9999999999773</v>
      </c>
      <c r="I1388" s="42">
        <f>(G1388-F1388)*C1388</f>
        <v>2399.9999999999773</v>
      </c>
      <c r="J1388" s="42" t="e">
        <f>(H1388+I1388+#REF!)</f>
        <v>#REF!</v>
      </c>
    </row>
    <row r="1389" spans="1:10" ht="14.25" customHeight="1">
      <c r="A1389" s="44">
        <v>42500</v>
      </c>
      <c r="B1389" s="57" t="s">
        <v>114</v>
      </c>
      <c r="C1389" s="57">
        <v>500</v>
      </c>
      <c r="D1389" s="57" t="s">
        <v>12</v>
      </c>
      <c r="E1389" s="54">
        <v>722</v>
      </c>
      <c r="F1389" s="54">
        <v>717</v>
      </c>
      <c r="G1389" s="54">
        <v>712</v>
      </c>
      <c r="H1389" s="66">
        <f>(E1389-F1389)*C1389</f>
        <v>2500</v>
      </c>
      <c r="I1389" s="66">
        <f>(F1389-G1389)*C1389</f>
        <v>2500</v>
      </c>
      <c r="J1389" s="67">
        <f>SUM(H1389:I1389)</f>
        <v>5000</v>
      </c>
    </row>
    <row r="1390" spans="1:10" ht="14.25" customHeight="1">
      <c r="A1390" s="44">
        <v>42500</v>
      </c>
      <c r="B1390" s="57" t="s">
        <v>10</v>
      </c>
      <c r="C1390" s="57">
        <v>8000</v>
      </c>
      <c r="D1390" s="57" t="s">
        <v>9</v>
      </c>
      <c r="E1390" s="54">
        <v>71.8</v>
      </c>
      <c r="F1390" s="54">
        <v>72.099999999999994</v>
      </c>
      <c r="G1390" s="54">
        <v>0</v>
      </c>
      <c r="H1390" s="42">
        <f>(F1390-E1390)*C1390</f>
        <v>2399.9999999999773</v>
      </c>
      <c r="I1390" s="42">
        <v>0</v>
      </c>
      <c r="J1390" s="42" t="e">
        <f>(H1390+I1390+#REF!)</f>
        <v>#REF!</v>
      </c>
    </row>
    <row r="1391" spans="1:10" ht="14.25" customHeight="1">
      <c r="A1391" s="44">
        <v>42499</v>
      </c>
      <c r="B1391" s="57" t="s">
        <v>188</v>
      </c>
      <c r="C1391" s="57">
        <v>500</v>
      </c>
      <c r="D1391" s="57" t="s">
        <v>12</v>
      </c>
      <c r="E1391" s="54">
        <v>1020</v>
      </c>
      <c r="F1391" s="54">
        <v>1015</v>
      </c>
      <c r="G1391" s="54">
        <v>1010</v>
      </c>
      <c r="H1391" s="66">
        <f t="shared" ref="H1391:H1392" si="154">(E1391-F1391)*C1391</f>
        <v>2500</v>
      </c>
      <c r="I1391" s="66">
        <f>(F1391-G1391)*C1391</f>
        <v>2500</v>
      </c>
      <c r="J1391" s="67">
        <f>SUM(H1391:I1391)</f>
        <v>5000</v>
      </c>
    </row>
    <row r="1392" spans="1:10" ht="14.25" customHeight="1">
      <c r="A1392" s="44">
        <v>42499</v>
      </c>
      <c r="B1392" s="57" t="s">
        <v>188</v>
      </c>
      <c r="C1392" s="57">
        <v>500</v>
      </c>
      <c r="D1392" s="57" t="s">
        <v>12</v>
      </c>
      <c r="E1392" s="54">
        <v>1010</v>
      </c>
      <c r="F1392" s="54">
        <v>1005</v>
      </c>
      <c r="G1392" s="54">
        <v>1000</v>
      </c>
      <c r="H1392" s="66">
        <f t="shared" si="154"/>
        <v>2500</v>
      </c>
      <c r="I1392" s="66">
        <f>(F1392-G1392)*C1392</f>
        <v>2500</v>
      </c>
      <c r="J1392" s="67">
        <f>SUM(H1392:I1392)</f>
        <v>5000</v>
      </c>
    </row>
    <row r="1393" spans="1:10" ht="14.25" customHeight="1">
      <c r="A1393" s="44">
        <v>42499</v>
      </c>
      <c r="B1393" s="57" t="s">
        <v>10</v>
      </c>
      <c r="C1393" s="57">
        <v>8000</v>
      </c>
      <c r="D1393" s="57" t="s">
        <v>9</v>
      </c>
      <c r="E1393" s="54">
        <v>66.7</v>
      </c>
      <c r="F1393" s="54">
        <v>67</v>
      </c>
      <c r="G1393" s="54">
        <v>0</v>
      </c>
      <c r="H1393" s="42">
        <f>(F1393-E1393)*C1393</f>
        <v>2399.9999999999773</v>
      </c>
      <c r="I1393" s="42">
        <v>0</v>
      </c>
      <c r="J1393" s="42" t="e">
        <f>(H1393+I1393+#REF!)</f>
        <v>#REF!</v>
      </c>
    </row>
    <row r="1394" spans="1:10" ht="14.25" customHeight="1">
      <c r="A1394" s="44">
        <v>42496</v>
      </c>
      <c r="B1394" s="57" t="s">
        <v>16</v>
      </c>
      <c r="C1394" s="57">
        <v>2000</v>
      </c>
      <c r="D1394" s="57" t="s">
        <v>12</v>
      </c>
      <c r="E1394" s="54">
        <v>217.4</v>
      </c>
      <c r="F1394" s="54">
        <v>216.2</v>
      </c>
      <c r="G1394" s="54">
        <v>215</v>
      </c>
      <c r="H1394" s="66">
        <f>(E1394-F1394)*C1394</f>
        <v>2400.0000000000341</v>
      </c>
      <c r="I1394" s="66">
        <f>(F1394-G1394)*C1394</f>
        <v>2399.9999999999773</v>
      </c>
      <c r="J1394" s="67">
        <f>SUM(H1394:I1394)</f>
        <v>4800.0000000000109</v>
      </c>
    </row>
    <row r="1395" spans="1:10" ht="14.25" customHeight="1">
      <c r="A1395" s="44">
        <v>42496</v>
      </c>
      <c r="B1395" s="57" t="s">
        <v>10</v>
      </c>
      <c r="C1395" s="57">
        <v>8000</v>
      </c>
      <c r="D1395" s="57" t="s">
        <v>9</v>
      </c>
      <c r="E1395" s="54">
        <v>65.5</v>
      </c>
      <c r="F1395" s="54">
        <v>65.8</v>
      </c>
      <c r="G1395" s="54">
        <v>66.099999999999994</v>
      </c>
      <c r="H1395" s="42">
        <f>(F1395-E1395)*C1395</f>
        <v>2399.9999999999773</v>
      </c>
      <c r="I1395" s="42">
        <f>(G1395-F1395)*C1395</f>
        <v>2399.9999999999773</v>
      </c>
      <c r="J1395" s="42" t="e">
        <f>(H1395+I1395+#REF!)</f>
        <v>#REF!</v>
      </c>
    </row>
    <row r="1396" spans="1:10" ht="14.25" customHeight="1">
      <c r="A1396" s="44">
        <v>42496</v>
      </c>
      <c r="B1396" s="57" t="s">
        <v>16</v>
      </c>
      <c r="C1396" s="57">
        <v>2000</v>
      </c>
      <c r="D1396" s="57" t="s">
        <v>12</v>
      </c>
      <c r="E1396" s="54">
        <v>216</v>
      </c>
      <c r="F1396" s="54">
        <v>214.8</v>
      </c>
      <c r="G1396" s="54">
        <v>213.6</v>
      </c>
      <c r="H1396" s="66">
        <f>(E1396-F1396)*C1396</f>
        <v>2399.9999999999773</v>
      </c>
      <c r="I1396" s="66">
        <f>(F1396-G1396)*C1396</f>
        <v>2400.0000000000341</v>
      </c>
      <c r="J1396" s="67">
        <f>SUM(H1396:I1396)</f>
        <v>4800.0000000000109</v>
      </c>
    </row>
    <row r="1397" spans="1:10" ht="14.25" customHeight="1">
      <c r="A1397" s="44">
        <v>42496</v>
      </c>
      <c r="B1397" s="57" t="s">
        <v>231</v>
      </c>
      <c r="C1397" s="57">
        <v>600</v>
      </c>
      <c r="D1397" s="57" t="s">
        <v>9</v>
      </c>
      <c r="E1397" s="54">
        <v>1048</v>
      </c>
      <c r="F1397" s="54">
        <v>1052</v>
      </c>
      <c r="G1397" s="54">
        <v>0</v>
      </c>
      <c r="H1397" s="42">
        <f>(F1397-E1397)*C1397</f>
        <v>2400</v>
      </c>
      <c r="I1397" s="42">
        <v>0</v>
      </c>
      <c r="J1397" s="42" t="e">
        <f>(H1397+I1397+#REF!)</f>
        <v>#REF!</v>
      </c>
    </row>
    <row r="1398" spans="1:10" ht="14.25" customHeight="1">
      <c r="A1398" s="44">
        <v>42496</v>
      </c>
      <c r="B1398" s="57" t="s">
        <v>92</v>
      </c>
      <c r="C1398" s="57">
        <v>7000</v>
      </c>
      <c r="D1398" s="57" t="s">
        <v>12</v>
      </c>
      <c r="E1398" s="54">
        <v>64.7</v>
      </c>
      <c r="F1398" s="54">
        <v>64.45</v>
      </c>
      <c r="G1398" s="54">
        <v>0</v>
      </c>
      <c r="H1398" s="66">
        <f>(E1398-F1398)*C1398</f>
        <v>1750</v>
      </c>
      <c r="I1398" s="66">
        <v>0</v>
      </c>
      <c r="J1398" s="67">
        <f>SUM(H1398:I1398)</f>
        <v>1750</v>
      </c>
    </row>
    <row r="1399" spans="1:10" ht="14.25" customHeight="1">
      <c r="A1399" s="44">
        <v>42495</v>
      </c>
      <c r="B1399" s="57" t="s">
        <v>13</v>
      </c>
      <c r="C1399" s="57">
        <v>9000</v>
      </c>
      <c r="D1399" s="57" t="s">
        <v>9</v>
      </c>
      <c r="E1399" s="54">
        <v>71.3</v>
      </c>
      <c r="F1399" s="54">
        <v>71.599999999999994</v>
      </c>
      <c r="G1399" s="54">
        <v>71.900000000000006</v>
      </c>
      <c r="H1399" s="42">
        <f t="shared" ref="H1399:H1402" si="155">(F1399-E1399)*C1399</f>
        <v>2699.9999999999745</v>
      </c>
      <c r="I1399" s="42">
        <f>(G1399-F1399)*C1399</f>
        <v>2700.0000000001023</v>
      </c>
      <c r="J1399" s="42" t="e">
        <f>(H1399+I1399+#REF!)</f>
        <v>#REF!</v>
      </c>
    </row>
    <row r="1400" spans="1:10" ht="14.25" customHeight="1">
      <c r="A1400" s="44">
        <v>42495</v>
      </c>
      <c r="B1400" s="57" t="s">
        <v>188</v>
      </c>
      <c r="C1400" s="57">
        <v>500</v>
      </c>
      <c r="D1400" s="57" t="s">
        <v>9</v>
      </c>
      <c r="E1400" s="54">
        <v>950</v>
      </c>
      <c r="F1400" s="54">
        <v>955</v>
      </c>
      <c r="G1400" s="54">
        <v>0</v>
      </c>
      <c r="H1400" s="42">
        <f t="shared" si="155"/>
        <v>2500</v>
      </c>
      <c r="I1400" s="42">
        <v>0</v>
      </c>
      <c r="J1400" s="42" t="e">
        <f>(H1400+I1400+#REF!)</f>
        <v>#REF!</v>
      </c>
    </row>
    <row r="1401" spans="1:10" ht="14.25" customHeight="1">
      <c r="A1401" s="44">
        <v>42495</v>
      </c>
      <c r="B1401" s="57" t="s">
        <v>13</v>
      </c>
      <c r="C1401" s="57">
        <v>9000</v>
      </c>
      <c r="D1401" s="57" t="s">
        <v>9</v>
      </c>
      <c r="E1401" s="54">
        <v>73.7</v>
      </c>
      <c r="F1401" s="54">
        <v>72.8</v>
      </c>
      <c r="G1401" s="54">
        <v>0</v>
      </c>
      <c r="H1401" s="69">
        <f t="shared" si="155"/>
        <v>-8100.0000000000509</v>
      </c>
      <c r="I1401" s="69">
        <v>0</v>
      </c>
      <c r="J1401" s="69" t="e">
        <f>(H1401+I1401+#REF!)</f>
        <v>#REF!</v>
      </c>
    </row>
    <row r="1402" spans="1:10" ht="14.25" customHeight="1">
      <c r="A1402" s="44">
        <v>42494</v>
      </c>
      <c r="B1402" s="57" t="s">
        <v>191</v>
      </c>
      <c r="C1402" s="57">
        <v>3000</v>
      </c>
      <c r="D1402" s="57" t="s">
        <v>9</v>
      </c>
      <c r="E1402" s="54">
        <v>279.89999999999998</v>
      </c>
      <c r="F1402" s="54">
        <v>280.7</v>
      </c>
      <c r="G1402" s="54">
        <v>281.5</v>
      </c>
      <c r="H1402" s="42">
        <f t="shared" si="155"/>
        <v>2400.0000000000341</v>
      </c>
      <c r="I1402" s="42">
        <f>(G1402-F1402)*C1402</f>
        <v>2400.0000000000341</v>
      </c>
      <c r="J1402" s="42" t="e">
        <f>(H1402+I1402+#REF!)</f>
        <v>#REF!</v>
      </c>
    </row>
    <row r="1403" spans="1:10" ht="14.25" customHeight="1">
      <c r="A1403" s="44">
        <v>42494</v>
      </c>
      <c r="B1403" s="57" t="s">
        <v>188</v>
      </c>
      <c r="C1403" s="57">
        <v>500</v>
      </c>
      <c r="D1403" s="57" t="s">
        <v>12</v>
      </c>
      <c r="E1403" s="54">
        <v>962</v>
      </c>
      <c r="F1403" s="54">
        <v>957</v>
      </c>
      <c r="G1403" s="54">
        <v>952</v>
      </c>
      <c r="H1403" s="66">
        <f t="shared" ref="H1403:H1406" si="156">(E1403-F1403)*C1403</f>
        <v>2500</v>
      </c>
      <c r="I1403" s="66">
        <f>(F1403-G1403)*C1403</f>
        <v>2500</v>
      </c>
      <c r="J1403" s="67">
        <f>SUM(H1403:I1403)</f>
        <v>5000</v>
      </c>
    </row>
    <row r="1404" spans="1:10" ht="14.25" customHeight="1">
      <c r="A1404" s="44">
        <v>42494</v>
      </c>
      <c r="B1404" s="57" t="s">
        <v>19</v>
      </c>
      <c r="C1404" s="57">
        <v>2000</v>
      </c>
      <c r="D1404" s="57" t="s">
        <v>12</v>
      </c>
      <c r="E1404" s="54">
        <v>358</v>
      </c>
      <c r="F1404" s="54">
        <v>357.65</v>
      </c>
      <c r="G1404" s="54">
        <v>0</v>
      </c>
      <c r="H1404" s="66">
        <f t="shared" si="156"/>
        <v>700.00000000004547</v>
      </c>
      <c r="I1404" s="66">
        <v>0</v>
      </c>
      <c r="J1404" s="67">
        <f>SUM(H1404:I1404)</f>
        <v>700.00000000004547</v>
      </c>
    </row>
    <row r="1405" spans="1:10" ht="14.25" customHeight="1">
      <c r="A1405" s="44">
        <v>42494</v>
      </c>
      <c r="B1405" s="57" t="s">
        <v>231</v>
      </c>
      <c r="C1405" s="57">
        <v>600</v>
      </c>
      <c r="D1405" s="57" t="s">
        <v>12</v>
      </c>
      <c r="E1405" s="54">
        <v>1048</v>
      </c>
      <c r="F1405" s="54">
        <v>1056</v>
      </c>
      <c r="G1405" s="54">
        <v>0</v>
      </c>
      <c r="H1405" s="69">
        <f t="shared" si="156"/>
        <v>-4800</v>
      </c>
      <c r="I1405" s="69">
        <v>0</v>
      </c>
      <c r="J1405" s="69" t="e">
        <f>(H1405+I1405+#REF!)</f>
        <v>#REF!</v>
      </c>
    </row>
    <row r="1406" spans="1:10" ht="14.25" customHeight="1">
      <c r="A1406" s="44">
        <v>42493</v>
      </c>
      <c r="B1406" s="57" t="s">
        <v>240</v>
      </c>
      <c r="C1406" s="57">
        <v>250</v>
      </c>
      <c r="D1406" s="57" t="s">
        <v>12</v>
      </c>
      <c r="E1406" s="54">
        <v>2475</v>
      </c>
      <c r="F1406" s="54">
        <v>2465</v>
      </c>
      <c r="G1406" s="54">
        <v>2455</v>
      </c>
      <c r="H1406" s="66">
        <f t="shared" si="156"/>
        <v>2500</v>
      </c>
      <c r="I1406" s="66">
        <f>(F1406-G1406)*C1406</f>
        <v>2500</v>
      </c>
      <c r="J1406" s="67">
        <f>SUM(H1406:I1406)</f>
        <v>5000</v>
      </c>
    </row>
    <row r="1407" spans="1:10" ht="14.25" customHeight="1">
      <c r="A1407" s="44">
        <v>42493</v>
      </c>
      <c r="B1407" s="57" t="s">
        <v>231</v>
      </c>
      <c r="C1407" s="57">
        <v>600</v>
      </c>
      <c r="D1407" s="57" t="s">
        <v>9</v>
      </c>
      <c r="E1407" s="54">
        <v>1108</v>
      </c>
      <c r="F1407" s="54">
        <v>1112</v>
      </c>
      <c r="G1407" s="54">
        <v>1116</v>
      </c>
      <c r="H1407" s="42">
        <f t="shared" ref="H1407:H1409" si="157">(F1407-E1407)*C1407</f>
        <v>2400</v>
      </c>
      <c r="I1407" s="42">
        <f>(G1407-F1407)*C1407</f>
        <v>2400</v>
      </c>
      <c r="J1407" s="42" t="e">
        <f>(H1407+I1407+#REF!)</f>
        <v>#REF!</v>
      </c>
    </row>
    <row r="1408" spans="1:10" ht="14.25" customHeight="1">
      <c r="A1408" s="44">
        <v>42493</v>
      </c>
      <c r="B1408" s="57" t="s">
        <v>231</v>
      </c>
      <c r="C1408" s="57">
        <v>600</v>
      </c>
      <c r="D1408" s="57" t="s">
        <v>9</v>
      </c>
      <c r="E1408" s="54">
        <v>1124</v>
      </c>
      <c r="F1408" s="54">
        <v>1128</v>
      </c>
      <c r="G1408" s="54">
        <v>1132</v>
      </c>
      <c r="H1408" s="42">
        <f t="shared" si="157"/>
        <v>2400</v>
      </c>
      <c r="I1408" s="42">
        <f>(G1408-F1408)*C1408</f>
        <v>2400</v>
      </c>
      <c r="J1408" s="42" t="e">
        <f>(H1408+I1408+#REF!)</f>
        <v>#REF!</v>
      </c>
    </row>
    <row r="1409" spans="1:10" ht="14.25" customHeight="1">
      <c r="A1409" s="44">
        <v>42493</v>
      </c>
      <c r="B1409" s="57" t="s">
        <v>91</v>
      </c>
      <c r="C1409" s="57">
        <v>2100</v>
      </c>
      <c r="D1409" s="57" t="s">
        <v>9</v>
      </c>
      <c r="E1409" s="54">
        <v>311</v>
      </c>
      <c r="F1409" s="54">
        <v>312.14999999999998</v>
      </c>
      <c r="G1409" s="54">
        <v>313.3</v>
      </c>
      <c r="H1409" s="42">
        <f t="shared" si="157"/>
        <v>2414.9999999999523</v>
      </c>
      <c r="I1409" s="42">
        <f>(G1409-F1409)*C1409</f>
        <v>2415.0000000000719</v>
      </c>
      <c r="J1409" s="42" t="e">
        <f>(H1409+I1409+#REF!)</f>
        <v>#REF!</v>
      </c>
    </row>
    <row r="1410" spans="1:10" ht="14.25" customHeight="1">
      <c r="A1410" s="55">
        <v>42492</v>
      </c>
      <c r="B1410" s="56" t="s">
        <v>82</v>
      </c>
      <c r="C1410" s="56">
        <v>8000</v>
      </c>
      <c r="D1410" s="56" t="s">
        <v>12</v>
      </c>
      <c r="E1410" s="50">
        <v>78.3</v>
      </c>
      <c r="F1410" s="50">
        <v>78</v>
      </c>
      <c r="G1410" s="50">
        <v>77.7</v>
      </c>
      <c r="H1410" s="66">
        <f>(E1410-F1410)*C1410</f>
        <v>2399.9999999999773</v>
      </c>
      <c r="I1410" s="66">
        <f>(F1410-G1410)*C1410</f>
        <v>2399.9999999999773</v>
      </c>
      <c r="J1410" s="67">
        <f>SUM(H1410:I1410)</f>
        <v>4799.9999999999545</v>
      </c>
    </row>
    <row r="1411" spans="1:10" ht="14.25" customHeight="1">
      <c r="A1411" s="55">
        <v>42492</v>
      </c>
      <c r="B1411" s="56" t="s">
        <v>92</v>
      </c>
      <c r="C1411" s="56">
        <v>7000</v>
      </c>
      <c r="D1411" s="56" t="s">
        <v>9</v>
      </c>
      <c r="E1411" s="50">
        <v>70</v>
      </c>
      <c r="F1411" s="50">
        <v>70.349999999999994</v>
      </c>
      <c r="G1411" s="50">
        <v>70.7</v>
      </c>
      <c r="H1411" s="42">
        <f t="shared" ref="H1411:H1415" si="158">(F1411-E1411)*C1411</f>
        <v>2449.99999999996</v>
      </c>
      <c r="I1411" s="42">
        <f>(G1411-F1411)*C1411</f>
        <v>2450.0000000000596</v>
      </c>
      <c r="J1411" s="42" t="e">
        <f>(H1411+I1411+#REF!)</f>
        <v>#REF!</v>
      </c>
    </row>
    <row r="1412" spans="1:10" ht="14.25" customHeight="1">
      <c r="A1412" s="55">
        <v>42492</v>
      </c>
      <c r="B1412" s="56" t="s">
        <v>19</v>
      </c>
      <c r="C1412" s="56">
        <v>2000</v>
      </c>
      <c r="D1412" s="56" t="s">
        <v>9</v>
      </c>
      <c r="E1412" s="50">
        <v>377</v>
      </c>
      <c r="F1412" s="50">
        <v>378.2</v>
      </c>
      <c r="G1412" s="50">
        <v>379.25</v>
      </c>
      <c r="H1412" s="42">
        <f t="shared" si="158"/>
        <v>2399.9999999999773</v>
      </c>
      <c r="I1412" s="42">
        <f>(G1412-F1412)*C1412</f>
        <v>2100.0000000000227</v>
      </c>
      <c r="J1412" s="42" t="e">
        <f>(H1412+I1412+#REF!)</f>
        <v>#REF!</v>
      </c>
    </row>
    <row r="1413" spans="1:10" ht="14.25" customHeight="1">
      <c r="A1413" s="55">
        <v>42492</v>
      </c>
      <c r="B1413" s="56" t="s">
        <v>188</v>
      </c>
      <c r="C1413" s="56">
        <v>500</v>
      </c>
      <c r="D1413" s="56" t="s">
        <v>9</v>
      </c>
      <c r="E1413" s="50">
        <v>1080</v>
      </c>
      <c r="F1413" s="50">
        <v>1085</v>
      </c>
      <c r="G1413" s="50">
        <v>0</v>
      </c>
      <c r="H1413" s="42">
        <f t="shared" si="158"/>
        <v>2500</v>
      </c>
      <c r="I1413" s="42">
        <v>0</v>
      </c>
      <c r="J1413" s="42" t="e">
        <f>(H1413+I1413+#REF!)</f>
        <v>#REF!</v>
      </c>
    </row>
    <row r="1414" spans="1:10" ht="14.25" customHeight="1">
      <c r="A1414" s="55">
        <v>42492</v>
      </c>
      <c r="B1414" s="56" t="s">
        <v>14</v>
      </c>
      <c r="C1414" s="56">
        <v>1000</v>
      </c>
      <c r="D1414" s="56" t="s">
        <v>9</v>
      </c>
      <c r="E1414" s="50">
        <v>594.5</v>
      </c>
      <c r="F1414" s="50">
        <v>597</v>
      </c>
      <c r="G1414" s="50">
        <v>0</v>
      </c>
      <c r="H1414" s="42">
        <f t="shared" si="158"/>
        <v>2500</v>
      </c>
      <c r="I1414" s="42">
        <v>0</v>
      </c>
      <c r="J1414" s="42" t="e">
        <f>(H1414+I1414+#REF!)</f>
        <v>#REF!</v>
      </c>
    </row>
    <row r="1415" spans="1:10" ht="14.25" customHeight="1">
      <c r="A1415" s="44">
        <v>42489</v>
      </c>
      <c r="B1415" s="57" t="s">
        <v>92</v>
      </c>
      <c r="C1415" s="57">
        <v>7000</v>
      </c>
      <c r="D1415" s="57" t="s">
        <v>9</v>
      </c>
      <c r="E1415" s="54">
        <v>74.25</v>
      </c>
      <c r="F1415" s="54">
        <v>74.599999999999994</v>
      </c>
      <c r="G1415" s="54">
        <v>74.95</v>
      </c>
      <c r="H1415" s="42">
        <f t="shared" si="158"/>
        <v>2449.99999999996</v>
      </c>
      <c r="I1415" s="42">
        <f>(G1415-F1415)*C1415</f>
        <v>2450.0000000000596</v>
      </c>
      <c r="J1415" s="42" t="e">
        <f>(H1415+I1415+#REF!)</f>
        <v>#REF!</v>
      </c>
    </row>
    <row r="1416" spans="1:10" ht="14.25" customHeight="1">
      <c r="A1416" s="44">
        <v>42488</v>
      </c>
      <c r="B1416" s="57" t="s">
        <v>10</v>
      </c>
      <c r="C1416" s="57">
        <v>8000</v>
      </c>
      <c r="D1416" s="57" t="s">
        <v>12</v>
      </c>
      <c r="E1416" s="54">
        <v>62.5</v>
      </c>
      <c r="F1416" s="54">
        <v>62.2</v>
      </c>
      <c r="G1416" s="54">
        <v>61.9</v>
      </c>
      <c r="H1416" s="66">
        <f>(E1416-F1416)*C1416</f>
        <v>2399.9999999999773</v>
      </c>
      <c r="I1416" s="66">
        <f>(F1416-G1416)*C1416</f>
        <v>2400.0000000000341</v>
      </c>
      <c r="J1416" s="67">
        <f>SUM(H1416:I1416)</f>
        <v>4800.0000000000109</v>
      </c>
    </row>
    <row r="1417" spans="1:10" ht="14.25" customHeight="1">
      <c r="A1417" s="44">
        <v>42488</v>
      </c>
      <c r="B1417" s="57" t="s">
        <v>92</v>
      </c>
      <c r="C1417" s="57">
        <v>7000</v>
      </c>
      <c r="D1417" s="57" t="s">
        <v>9</v>
      </c>
      <c r="E1417" s="54">
        <v>76.900000000000006</v>
      </c>
      <c r="F1417" s="54">
        <v>77.25</v>
      </c>
      <c r="G1417" s="54">
        <v>0</v>
      </c>
      <c r="H1417" s="42">
        <f t="shared" ref="H1417:H1428" si="159">(F1417-E1417)*C1417</f>
        <v>2449.99999999996</v>
      </c>
      <c r="I1417" s="42">
        <v>0</v>
      </c>
      <c r="J1417" s="42" t="e">
        <f>(H1417+I1417+#REF!)</f>
        <v>#REF!</v>
      </c>
    </row>
    <row r="1418" spans="1:10" ht="14.25" customHeight="1">
      <c r="A1418" s="44">
        <v>42488</v>
      </c>
      <c r="B1418" s="57" t="s">
        <v>82</v>
      </c>
      <c r="C1418" s="57">
        <v>8000</v>
      </c>
      <c r="D1418" s="57" t="s">
        <v>9</v>
      </c>
      <c r="E1418" s="54">
        <v>79.7</v>
      </c>
      <c r="F1418" s="54">
        <v>79.95</v>
      </c>
      <c r="G1418" s="54">
        <v>0</v>
      </c>
      <c r="H1418" s="42">
        <f t="shared" si="159"/>
        <v>2000</v>
      </c>
      <c r="I1418" s="42">
        <v>0</v>
      </c>
      <c r="J1418" s="42" t="e">
        <f>(H1418+I1418+#REF!)</f>
        <v>#REF!</v>
      </c>
    </row>
    <row r="1419" spans="1:10" ht="14.25" customHeight="1">
      <c r="A1419" s="44">
        <v>42488</v>
      </c>
      <c r="B1419" s="57" t="s">
        <v>84</v>
      </c>
      <c r="C1419" s="57">
        <v>7000</v>
      </c>
      <c r="D1419" s="57" t="s">
        <v>9</v>
      </c>
      <c r="E1419" s="54">
        <v>86.5</v>
      </c>
      <c r="F1419" s="54">
        <v>86.5</v>
      </c>
      <c r="G1419" s="54">
        <v>0</v>
      </c>
      <c r="H1419" s="42">
        <f t="shared" si="159"/>
        <v>0</v>
      </c>
      <c r="I1419" s="42">
        <v>0</v>
      </c>
      <c r="J1419" s="42" t="e">
        <f>(H1419+I1419+#REF!)</f>
        <v>#REF!</v>
      </c>
    </row>
    <row r="1420" spans="1:10" ht="14.25" customHeight="1">
      <c r="A1420" s="44">
        <v>42487</v>
      </c>
      <c r="B1420" s="57" t="s">
        <v>234</v>
      </c>
      <c r="C1420" s="57">
        <v>2000</v>
      </c>
      <c r="D1420" s="57" t="s">
        <v>9</v>
      </c>
      <c r="E1420" s="54">
        <v>309.2</v>
      </c>
      <c r="F1420" s="54">
        <v>310.39999999999998</v>
      </c>
      <c r="G1420" s="54">
        <v>311.60000000000002</v>
      </c>
      <c r="H1420" s="42">
        <f t="shared" si="159"/>
        <v>2399.9999999999773</v>
      </c>
      <c r="I1420" s="42">
        <f>(G1420-F1420)*C1420</f>
        <v>2400.0000000000909</v>
      </c>
      <c r="J1420" s="42" t="e">
        <f>(H1420+I1420+#REF!)</f>
        <v>#REF!</v>
      </c>
    </row>
    <row r="1421" spans="1:10" ht="14.25" customHeight="1">
      <c r="A1421" s="44">
        <v>42487</v>
      </c>
      <c r="B1421" s="57" t="s">
        <v>178</v>
      </c>
      <c r="C1421" s="57">
        <v>1300</v>
      </c>
      <c r="D1421" s="57" t="s">
        <v>9</v>
      </c>
      <c r="E1421" s="54">
        <v>367</v>
      </c>
      <c r="F1421" s="54">
        <v>368.9</v>
      </c>
      <c r="G1421" s="54">
        <v>0</v>
      </c>
      <c r="H1421" s="42">
        <f t="shared" si="159"/>
        <v>2469.9999999999704</v>
      </c>
      <c r="I1421" s="42">
        <v>0</v>
      </c>
      <c r="J1421" s="42" t="e">
        <f>(H1421+I1421+#REF!)</f>
        <v>#REF!</v>
      </c>
    </row>
    <row r="1422" spans="1:10" ht="14.25" customHeight="1">
      <c r="A1422" s="44">
        <v>42487</v>
      </c>
      <c r="B1422" s="57" t="s">
        <v>82</v>
      </c>
      <c r="C1422" s="57">
        <v>8000</v>
      </c>
      <c r="D1422" s="57" t="s">
        <v>9</v>
      </c>
      <c r="E1422" s="54">
        <v>81.5</v>
      </c>
      <c r="F1422" s="54">
        <v>81.8</v>
      </c>
      <c r="G1422" s="54">
        <v>0</v>
      </c>
      <c r="H1422" s="42">
        <f t="shared" si="159"/>
        <v>2399.9999999999773</v>
      </c>
      <c r="I1422" s="42">
        <v>0</v>
      </c>
      <c r="J1422" s="42" t="e">
        <f>(H1422+I1422+#REF!)</f>
        <v>#REF!</v>
      </c>
    </row>
    <row r="1423" spans="1:10" ht="14.25" customHeight="1">
      <c r="A1423" s="44">
        <v>42487</v>
      </c>
      <c r="B1423" s="57" t="s">
        <v>234</v>
      </c>
      <c r="C1423" s="57">
        <v>2000</v>
      </c>
      <c r="D1423" s="57" t="s">
        <v>9</v>
      </c>
      <c r="E1423" s="54">
        <v>312.8</v>
      </c>
      <c r="F1423" s="54">
        <v>314</v>
      </c>
      <c r="G1423" s="54">
        <v>0</v>
      </c>
      <c r="H1423" s="42">
        <f t="shared" si="159"/>
        <v>2399.9999999999773</v>
      </c>
      <c r="I1423" s="42">
        <v>0</v>
      </c>
      <c r="J1423" s="42" t="e">
        <f>(H1423+I1423+#REF!)</f>
        <v>#REF!</v>
      </c>
    </row>
    <row r="1424" spans="1:10" ht="14.25" customHeight="1">
      <c r="A1424" s="44">
        <v>42487</v>
      </c>
      <c r="B1424" s="57" t="s">
        <v>90</v>
      </c>
      <c r="C1424" s="57">
        <v>7000</v>
      </c>
      <c r="D1424" s="57" t="s">
        <v>9</v>
      </c>
      <c r="E1424" s="54">
        <v>108.6</v>
      </c>
      <c r="F1424" s="54">
        <v>108.6</v>
      </c>
      <c r="G1424" s="54">
        <v>0</v>
      </c>
      <c r="H1424" s="42">
        <f t="shared" si="159"/>
        <v>0</v>
      </c>
      <c r="I1424" s="42">
        <v>0</v>
      </c>
      <c r="J1424" s="42" t="e">
        <f>(H1424+I1424+#REF!)</f>
        <v>#REF!</v>
      </c>
    </row>
    <row r="1425" spans="1:10" ht="14.25" customHeight="1">
      <c r="A1425" s="44">
        <v>42486</v>
      </c>
      <c r="B1425" s="57" t="s">
        <v>83</v>
      </c>
      <c r="C1425" s="57">
        <v>2000</v>
      </c>
      <c r="D1425" s="57" t="s">
        <v>9</v>
      </c>
      <c r="E1425" s="54">
        <v>345.8</v>
      </c>
      <c r="F1425" s="54">
        <v>347</v>
      </c>
      <c r="G1425" s="54">
        <v>348.2</v>
      </c>
      <c r="H1425" s="42">
        <f t="shared" si="159"/>
        <v>2399.9999999999773</v>
      </c>
      <c r="I1425" s="42">
        <f>(G1425-F1425)*C1425</f>
        <v>2399.9999999999773</v>
      </c>
      <c r="J1425" s="42" t="e">
        <f>(H1425+I1425+#REF!)</f>
        <v>#REF!</v>
      </c>
    </row>
    <row r="1426" spans="1:10" ht="14.25" customHeight="1">
      <c r="A1426" s="44">
        <v>42486</v>
      </c>
      <c r="B1426" s="57" t="s">
        <v>69</v>
      </c>
      <c r="C1426" s="57">
        <v>125</v>
      </c>
      <c r="D1426" s="57" t="s">
        <v>9</v>
      </c>
      <c r="E1426" s="54">
        <v>3885</v>
      </c>
      <c r="F1426" s="54">
        <v>3903.95</v>
      </c>
      <c r="G1426" s="54">
        <v>0</v>
      </c>
      <c r="H1426" s="42">
        <f t="shared" si="159"/>
        <v>2368.7499999999773</v>
      </c>
      <c r="I1426" s="42">
        <v>0</v>
      </c>
      <c r="J1426" s="42" t="e">
        <f>(H1426+I1426+#REF!)</f>
        <v>#REF!</v>
      </c>
    </row>
    <row r="1427" spans="1:10" ht="14.25" customHeight="1">
      <c r="A1427" s="44">
        <v>42486</v>
      </c>
      <c r="B1427" s="57" t="s">
        <v>184</v>
      </c>
      <c r="C1427" s="57">
        <v>5000</v>
      </c>
      <c r="D1427" s="57" t="s">
        <v>9</v>
      </c>
      <c r="E1427" s="54">
        <v>132.5</v>
      </c>
      <c r="F1427" s="54">
        <v>132.65</v>
      </c>
      <c r="G1427" s="54">
        <v>0</v>
      </c>
      <c r="H1427" s="42">
        <f t="shared" si="159"/>
        <v>750.00000000002842</v>
      </c>
      <c r="I1427" s="42">
        <v>0</v>
      </c>
      <c r="J1427" s="42" t="e">
        <f>(H1427+I1427+#REF!)</f>
        <v>#REF!</v>
      </c>
    </row>
    <row r="1428" spans="1:10" ht="14.25" customHeight="1">
      <c r="A1428" s="44">
        <v>42486</v>
      </c>
      <c r="B1428" s="57" t="s">
        <v>179</v>
      </c>
      <c r="C1428" s="57">
        <v>8000</v>
      </c>
      <c r="D1428" s="57" t="s">
        <v>9</v>
      </c>
      <c r="E1428" s="54">
        <v>71</v>
      </c>
      <c r="F1428" s="54">
        <v>71</v>
      </c>
      <c r="G1428" s="54">
        <v>0</v>
      </c>
      <c r="H1428" s="42">
        <f t="shared" si="159"/>
        <v>0</v>
      </c>
      <c r="I1428" s="42">
        <v>0</v>
      </c>
      <c r="J1428" s="42" t="e">
        <f>(H1428+I1428+#REF!)</f>
        <v>#REF!</v>
      </c>
    </row>
    <row r="1429" spans="1:10" ht="14.25" customHeight="1">
      <c r="A1429" s="44">
        <v>42485</v>
      </c>
      <c r="B1429" s="57" t="s">
        <v>10</v>
      </c>
      <c r="C1429" s="57">
        <v>8000</v>
      </c>
      <c r="D1429" s="57" t="s">
        <v>12</v>
      </c>
      <c r="E1429" s="54">
        <v>63.8</v>
      </c>
      <c r="F1429" s="54">
        <v>63.5</v>
      </c>
      <c r="G1429" s="54">
        <v>63.2</v>
      </c>
      <c r="H1429" s="66">
        <f>(E1429-F1429)*C1429</f>
        <v>2399.9999999999773</v>
      </c>
      <c r="I1429" s="66">
        <f>(F1429-G1429)*C1429</f>
        <v>2399.9999999999773</v>
      </c>
      <c r="J1429" s="67">
        <f>SUM(H1429:I1429)</f>
        <v>4799.9999999999545</v>
      </c>
    </row>
    <row r="1430" spans="1:10" ht="14.25" customHeight="1">
      <c r="A1430" s="44">
        <v>42485</v>
      </c>
      <c r="B1430" s="57" t="s">
        <v>234</v>
      </c>
      <c r="C1430" s="57">
        <v>2000</v>
      </c>
      <c r="D1430" s="57" t="s">
        <v>9</v>
      </c>
      <c r="E1430" s="54">
        <v>294</v>
      </c>
      <c r="F1430" s="54">
        <v>295.2</v>
      </c>
      <c r="G1430" s="54">
        <v>296.39999999999998</v>
      </c>
      <c r="H1430" s="42">
        <f>(F1430-E1430)*C1430</f>
        <v>2399.9999999999773</v>
      </c>
      <c r="I1430" s="42">
        <f>(G1430-F1430)*C1430</f>
        <v>2399.9999999999773</v>
      </c>
      <c r="J1430" s="42" t="e">
        <f>(H1430+I1430+#REF!)</f>
        <v>#REF!</v>
      </c>
    </row>
    <row r="1431" spans="1:10" ht="14.25" customHeight="1">
      <c r="A1431" s="44">
        <v>42485</v>
      </c>
      <c r="B1431" s="57" t="s">
        <v>22</v>
      </c>
      <c r="C1431" s="57">
        <v>5000</v>
      </c>
      <c r="D1431" s="57" t="s">
        <v>12</v>
      </c>
      <c r="E1431" s="54">
        <v>119.5</v>
      </c>
      <c r="F1431" s="54">
        <v>119.5</v>
      </c>
      <c r="G1431" s="54">
        <v>0</v>
      </c>
      <c r="H1431" s="66">
        <f>(E1431-F1431)*C1431</f>
        <v>0</v>
      </c>
      <c r="I1431" s="66">
        <v>0</v>
      </c>
      <c r="J1431" s="67">
        <f>SUM(H1431:I1431)</f>
        <v>0</v>
      </c>
    </row>
    <row r="1432" spans="1:10" ht="14.25" customHeight="1">
      <c r="A1432" s="44">
        <v>42485</v>
      </c>
      <c r="B1432" s="57" t="s">
        <v>184</v>
      </c>
      <c r="C1432" s="57">
        <v>5000</v>
      </c>
      <c r="D1432" s="57" t="s">
        <v>9</v>
      </c>
      <c r="E1432" s="54">
        <v>132.30000000000001</v>
      </c>
      <c r="F1432" s="54">
        <v>130.80000000000001</v>
      </c>
      <c r="G1432" s="54">
        <v>0</v>
      </c>
      <c r="H1432" s="69">
        <f>(F1432-E1432)*C1432</f>
        <v>-7500</v>
      </c>
      <c r="I1432" s="69">
        <v>0</v>
      </c>
      <c r="J1432" s="69" t="e">
        <f>(H1432+I1432+#REF!)</f>
        <v>#REF!</v>
      </c>
    </row>
    <row r="1433" spans="1:10" ht="14.25" customHeight="1">
      <c r="A1433" s="44">
        <v>42482</v>
      </c>
      <c r="B1433" s="57" t="s">
        <v>83</v>
      </c>
      <c r="C1433" s="57">
        <v>2000</v>
      </c>
      <c r="D1433" s="57" t="s">
        <v>12</v>
      </c>
      <c r="E1433" s="54">
        <v>337.2</v>
      </c>
      <c r="F1433" s="54">
        <v>336</v>
      </c>
      <c r="G1433" s="54">
        <v>334.8</v>
      </c>
      <c r="H1433" s="66">
        <f t="shared" ref="H1433:H1434" si="160">(E1433-F1433)*C1433</f>
        <v>2399.9999999999773</v>
      </c>
      <c r="I1433" s="66">
        <f>(F1433-G1433)*C1433</f>
        <v>2399.9999999999773</v>
      </c>
      <c r="J1433" s="67">
        <f>SUM(H1433:I1433)</f>
        <v>4799.9999999999545</v>
      </c>
    </row>
    <row r="1434" spans="1:10" ht="14.25" customHeight="1">
      <c r="A1434" s="44">
        <v>42482</v>
      </c>
      <c r="B1434" s="57" t="s">
        <v>19</v>
      </c>
      <c r="C1434" s="57">
        <v>2000</v>
      </c>
      <c r="D1434" s="57" t="s">
        <v>12</v>
      </c>
      <c r="E1434" s="54">
        <v>352.4</v>
      </c>
      <c r="F1434" s="54">
        <v>351.25</v>
      </c>
      <c r="G1434" s="54">
        <v>0</v>
      </c>
      <c r="H1434" s="66">
        <f t="shared" si="160"/>
        <v>2299.9999999999545</v>
      </c>
      <c r="I1434" s="66">
        <v>0</v>
      </c>
      <c r="J1434" s="67">
        <f>SUM(H1434:I1434)</f>
        <v>2299.9999999999545</v>
      </c>
    </row>
    <row r="1435" spans="1:10" ht="14.25" customHeight="1">
      <c r="A1435" s="44">
        <v>42482</v>
      </c>
      <c r="B1435" s="57" t="s">
        <v>213</v>
      </c>
      <c r="C1435" s="57">
        <v>2000</v>
      </c>
      <c r="D1435" s="57" t="s">
        <v>9</v>
      </c>
      <c r="E1435" s="54">
        <v>172</v>
      </c>
      <c r="F1435" s="54">
        <v>172</v>
      </c>
      <c r="G1435" s="54">
        <v>0</v>
      </c>
      <c r="H1435" s="42">
        <f t="shared" ref="H1435:H1445" si="161">(F1435-E1435)*C1435</f>
        <v>0</v>
      </c>
      <c r="I1435" s="42">
        <v>0</v>
      </c>
      <c r="J1435" s="42" t="e">
        <f>(H1435+I1435+#REF!)</f>
        <v>#REF!</v>
      </c>
    </row>
    <row r="1436" spans="1:10" ht="14.25" customHeight="1">
      <c r="A1436" s="44">
        <v>42481</v>
      </c>
      <c r="B1436" s="57" t="s">
        <v>22</v>
      </c>
      <c r="C1436" s="57">
        <v>5000</v>
      </c>
      <c r="D1436" s="57" t="s">
        <v>9</v>
      </c>
      <c r="E1436" s="54">
        <v>126.5</v>
      </c>
      <c r="F1436" s="54">
        <v>127</v>
      </c>
      <c r="G1436" s="54">
        <v>0</v>
      </c>
      <c r="H1436" s="42">
        <f t="shared" si="161"/>
        <v>2500</v>
      </c>
      <c r="I1436" s="42">
        <v>0</v>
      </c>
      <c r="J1436" s="42" t="e">
        <f>(H1436+I1436+#REF!)</f>
        <v>#REF!</v>
      </c>
    </row>
    <row r="1437" spans="1:10" ht="14.25" customHeight="1">
      <c r="A1437" s="44">
        <v>42481</v>
      </c>
      <c r="B1437" s="57" t="s">
        <v>244</v>
      </c>
      <c r="C1437" s="57">
        <v>2000</v>
      </c>
      <c r="D1437" s="57" t="s">
        <v>9</v>
      </c>
      <c r="E1437" s="54">
        <v>207</v>
      </c>
      <c r="F1437" s="54">
        <v>207.5</v>
      </c>
      <c r="G1437" s="54">
        <v>0</v>
      </c>
      <c r="H1437" s="42">
        <f t="shared" si="161"/>
        <v>1000</v>
      </c>
      <c r="I1437" s="42">
        <v>0</v>
      </c>
      <c r="J1437" s="42" t="e">
        <f>(H1437+I1437+#REF!)</f>
        <v>#REF!</v>
      </c>
    </row>
    <row r="1438" spans="1:10" ht="14.25" customHeight="1">
      <c r="A1438" s="44">
        <v>42481</v>
      </c>
      <c r="B1438" s="57" t="s">
        <v>196</v>
      </c>
      <c r="C1438" s="57">
        <v>3100</v>
      </c>
      <c r="D1438" s="57" t="s">
        <v>9</v>
      </c>
      <c r="E1438" s="54">
        <v>161.6</v>
      </c>
      <c r="F1438" s="54">
        <v>161.6</v>
      </c>
      <c r="G1438" s="54">
        <v>0</v>
      </c>
      <c r="H1438" s="42">
        <f t="shared" si="161"/>
        <v>0</v>
      </c>
      <c r="I1438" s="42">
        <v>0</v>
      </c>
      <c r="J1438" s="42" t="e">
        <f>(H1438+I1438+#REF!)</f>
        <v>#REF!</v>
      </c>
    </row>
    <row r="1439" spans="1:10" ht="14.25" customHeight="1">
      <c r="A1439" s="44">
        <v>42480</v>
      </c>
      <c r="B1439" s="57" t="s">
        <v>92</v>
      </c>
      <c r="C1439" s="57">
        <v>7000</v>
      </c>
      <c r="D1439" s="57" t="s">
        <v>9</v>
      </c>
      <c r="E1439" s="54">
        <v>71.900000000000006</v>
      </c>
      <c r="F1439" s="54">
        <v>72.25</v>
      </c>
      <c r="G1439" s="54">
        <v>72.599999999999994</v>
      </c>
      <c r="H1439" s="42">
        <f t="shared" si="161"/>
        <v>2449.99999999996</v>
      </c>
      <c r="I1439" s="42">
        <f>(G1439-F1439)*C1439</f>
        <v>2449.99999999996</v>
      </c>
      <c r="J1439" s="42" t="e">
        <f>(H1439+I1439+#REF!)</f>
        <v>#REF!</v>
      </c>
    </row>
    <row r="1440" spans="1:10" ht="14.25" customHeight="1">
      <c r="A1440" s="44">
        <v>42480</v>
      </c>
      <c r="B1440" s="57" t="s">
        <v>92</v>
      </c>
      <c r="C1440" s="57">
        <v>7000</v>
      </c>
      <c r="D1440" s="57" t="s">
        <v>9</v>
      </c>
      <c r="E1440" s="54">
        <v>73.599999999999994</v>
      </c>
      <c r="F1440" s="54">
        <v>73.95</v>
      </c>
      <c r="G1440" s="54">
        <v>74.3</v>
      </c>
      <c r="H1440" s="42">
        <f t="shared" si="161"/>
        <v>2450.0000000000596</v>
      </c>
      <c r="I1440" s="42">
        <f>(G1440-F1440)*C1440</f>
        <v>2449.99999999996</v>
      </c>
      <c r="J1440" s="42" t="e">
        <f>(H1440+I1440+#REF!)</f>
        <v>#REF!</v>
      </c>
    </row>
    <row r="1441" spans="1:10" ht="14.25" customHeight="1">
      <c r="A1441" s="44">
        <v>42480</v>
      </c>
      <c r="B1441" s="57" t="s">
        <v>37</v>
      </c>
      <c r="C1441" s="57">
        <v>8000</v>
      </c>
      <c r="D1441" s="57" t="s">
        <v>9</v>
      </c>
      <c r="E1441" s="54">
        <v>72.5</v>
      </c>
      <c r="F1441" s="54">
        <v>72.8</v>
      </c>
      <c r="G1441" s="54">
        <v>0</v>
      </c>
      <c r="H1441" s="42">
        <f t="shared" si="161"/>
        <v>2399.9999999999773</v>
      </c>
      <c r="I1441" s="42">
        <v>0</v>
      </c>
      <c r="J1441" s="42" t="e">
        <f>(H1441+I1441+#REF!)</f>
        <v>#REF!</v>
      </c>
    </row>
    <row r="1442" spans="1:10" ht="14.25" customHeight="1">
      <c r="A1442" s="44">
        <v>42480</v>
      </c>
      <c r="B1442" s="57" t="s">
        <v>119</v>
      </c>
      <c r="C1442" s="57">
        <v>4000</v>
      </c>
      <c r="D1442" s="57" t="s">
        <v>9</v>
      </c>
      <c r="E1442" s="54">
        <v>105.4</v>
      </c>
      <c r="F1442" s="54">
        <v>105.9</v>
      </c>
      <c r="G1442" s="54">
        <v>0</v>
      </c>
      <c r="H1442" s="42">
        <f t="shared" si="161"/>
        <v>2000</v>
      </c>
      <c r="I1442" s="42">
        <v>0</v>
      </c>
      <c r="J1442" s="42" t="e">
        <f>(H1442+I1442+#REF!)</f>
        <v>#REF!</v>
      </c>
    </row>
    <row r="1443" spans="1:10" ht="14.25" customHeight="1">
      <c r="A1443" s="44">
        <v>42478</v>
      </c>
      <c r="B1443" s="57" t="s">
        <v>19</v>
      </c>
      <c r="C1443" s="57">
        <v>2000</v>
      </c>
      <c r="D1443" s="57" t="s">
        <v>9</v>
      </c>
      <c r="E1443" s="54">
        <v>360</v>
      </c>
      <c r="F1443" s="54">
        <v>361.2</v>
      </c>
      <c r="G1443" s="54">
        <v>362.4</v>
      </c>
      <c r="H1443" s="42">
        <f t="shared" si="161"/>
        <v>2399.9999999999773</v>
      </c>
      <c r="I1443" s="42">
        <f>(G1443-F1443)*C1443</f>
        <v>2399.9999999999773</v>
      </c>
      <c r="J1443" s="42" t="e">
        <f>(H1443+I1443+#REF!)</f>
        <v>#REF!</v>
      </c>
    </row>
    <row r="1444" spans="1:10" ht="14.25" customHeight="1">
      <c r="A1444" s="44">
        <v>42478</v>
      </c>
      <c r="B1444" s="57" t="s">
        <v>191</v>
      </c>
      <c r="C1444" s="57">
        <v>3000</v>
      </c>
      <c r="D1444" s="57" t="s">
        <v>9</v>
      </c>
      <c r="E1444" s="54">
        <v>265.2</v>
      </c>
      <c r="F1444" s="54">
        <v>266</v>
      </c>
      <c r="G1444" s="54">
        <v>266.8</v>
      </c>
      <c r="H1444" s="42">
        <f t="shared" si="161"/>
        <v>2400.0000000000341</v>
      </c>
      <c r="I1444" s="42">
        <f>(G1444-F1444)*C1444</f>
        <v>2400.0000000000341</v>
      </c>
      <c r="J1444" s="42" t="e">
        <f>(H1444+I1444+#REF!)</f>
        <v>#REF!</v>
      </c>
    </row>
    <row r="1445" spans="1:10" ht="14.25" customHeight="1">
      <c r="A1445" s="44">
        <v>42478</v>
      </c>
      <c r="B1445" s="57" t="s">
        <v>92</v>
      </c>
      <c r="C1445" s="57">
        <v>7000</v>
      </c>
      <c r="D1445" s="57" t="s">
        <v>9</v>
      </c>
      <c r="E1445" s="54">
        <v>69.7</v>
      </c>
      <c r="F1445" s="54">
        <v>69.849999999999994</v>
      </c>
      <c r="G1445" s="54">
        <v>0</v>
      </c>
      <c r="H1445" s="42">
        <f t="shared" si="161"/>
        <v>1049.9999999999404</v>
      </c>
      <c r="I1445" s="42">
        <v>0</v>
      </c>
      <c r="J1445" s="42" t="e">
        <f>(H1445+I1445+#REF!)</f>
        <v>#REF!</v>
      </c>
    </row>
    <row r="1446" spans="1:10" ht="14.25" customHeight="1">
      <c r="A1446" s="44">
        <v>42458</v>
      </c>
      <c r="B1446" s="57" t="s">
        <v>92</v>
      </c>
      <c r="C1446" s="57">
        <v>7000</v>
      </c>
      <c r="D1446" s="57" t="s">
        <v>9</v>
      </c>
      <c r="E1446" s="54">
        <v>59.6</v>
      </c>
      <c r="F1446" s="54">
        <v>59.95</v>
      </c>
      <c r="G1446" s="54">
        <v>0</v>
      </c>
      <c r="H1446" s="42">
        <f t="shared" ref="H1446" si="162">(F1446-E1446)*C1446</f>
        <v>2450.00000000001</v>
      </c>
      <c r="I1446" s="42">
        <v>0</v>
      </c>
      <c r="J1446" s="42" t="e">
        <f>(H1446+I1446+#REF!)</f>
        <v>#REF!</v>
      </c>
    </row>
    <row r="1447" spans="1:10" ht="14.25" customHeight="1">
      <c r="A1447" s="44">
        <v>42458</v>
      </c>
      <c r="B1447" s="57" t="s">
        <v>114</v>
      </c>
      <c r="C1447" s="57">
        <v>500</v>
      </c>
      <c r="D1447" s="57" t="s">
        <v>12</v>
      </c>
      <c r="E1447" s="54">
        <v>710</v>
      </c>
      <c r="F1447" s="54">
        <v>710</v>
      </c>
      <c r="G1447" s="54">
        <v>0</v>
      </c>
      <c r="H1447" s="66">
        <f t="shared" ref="H1447:H1448" si="163">(E1447-F1447)*C1447</f>
        <v>0</v>
      </c>
      <c r="I1447" s="66">
        <v>0</v>
      </c>
      <c r="J1447" s="67">
        <f>SUM(H1447:I1447)</f>
        <v>0</v>
      </c>
    </row>
    <row r="1448" spans="1:10" ht="14.25" customHeight="1">
      <c r="A1448" s="44">
        <v>42457</v>
      </c>
      <c r="B1448" s="57" t="s">
        <v>37</v>
      </c>
      <c r="C1448" s="57">
        <v>8000</v>
      </c>
      <c r="D1448" s="57" t="s">
        <v>12</v>
      </c>
      <c r="E1448" s="54">
        <v>69.400000000000006</v>
      </c>
      <c r="F1448" s="54">
        <v>69.099999999999994</v>
      </c>
      <c r="G1448" s="54">
        <v>68.8</v>
      </c>
      <c r="H1448" s="66">
        <f t="shared" si="163"/>
        <v>2400.0000000000909</v>
      </c>
      <c r="I1448" s="66">
        <f>(F1448-G1448)*C1448</f>
        <v>2399.9999999999773</v>
      </c>
      <c r="J1448" s="67">
        <f>SUM(H1448:I1448)</f>
        <v>4800.0000000000682</v>
      </c>
    </row>
    <row r="1449" spans="1:10" ht="14.25" customHeight="1">
      <c r="A1449" s="44">
        <v>42457</v>
      </c>
      <c r="B1449" s="57" t="s">
        <v>10</v>
      </c>
      <c r="C1449" s="57">
        <v>8000</v>
      </c>
      <c r="D1449" s="57" t="s">
        <v>9</v>
      </c>
      <c r="E1449" s="54">
        <v>59</v>
      </c>
      <c r="F1449" s="54">
        <v>59.3</v>
      </c>
      <c r="G1449" s="54">
        <v>59.6</v>
      </c>
      <c r="H1449" s="42">
        <f t="shared" ref="H1449:H1457" si="164">(F1449-E1449)*C1449</f>
        <v>2399.9999999999773</v>
      </c>
      <c r="I1449" s="42">
        <f>(G1449-F1449)*C1449</f>
        <v>2400.0000000000341</v>
      </c>
      <c r="J1449" s="42" t="e">
        <f>(H1449+I1449+#REF!)</f>
        <v>#REF!</v>
      </c>
    </row>
    <row r="1450" spans="1:10" ht="14.25" customHeight="1">
      <c r="A1450" s="44">
        <v>42457</v>
      </c>
      <c r="B1450" s="57" t="s">
        <v>184</v>
      </c>
      <c r="C1450" s="57">
        <v>5000</v>
      </c>
      <c r="D1450" s="57" t="s">
        <v>9</v>
      </c>
      <c r="E1450" s="54">
        <v>122</v>
      </c>
      <c r="F1450" s="54">
        <v>122.4</v>
      </c>
      <c r="G1450" s="54">
        <v>0</v>
      </c>
      <c r="H1450" s="42">
        <f t="shared" si="164"/>
        <v>2000.0000000000284</v>
      </c>
      <c r="I1450" s="42">
        <v>0</v>
      </c>
      <c r="J1450" s="42" t="e">
        <f>(H1450+I1450+#REF!)</f>
        <v>#REF!</v>
      </c>
    </row>
    <row r="1451" spans="1:10" ht="14.25" customHeight="1">
      <c r="A1451" s="44">
        <v>42457</v>
      </c>
      <c r="B1451" s="57" t="s">
        <v>114</v>
      </c>
      <c r="C1451" s="57">
        <v>500</v>
      </c>
      <c r="D1451" s="57" t="s">
        <v>9</v>
      </c>
      <c r="E1451" s="54">
        <v>760</v>
      </c>
      <c r="F1451" s="54">
        <v>745</v>
      </c>
      <c r="G1451" s="54">
        <v>0</v>
      </c>
      <c r="H1451" s="69">
        <f t="shared" si="164"/>
        <v>-7500</v>
      </c>
      <c r="I1451" s="69">
        <v>0</v>
      </c>
      <c r="J1451" s="69" t="e">
        <f>(H1451+I1451+#REF!)</f>
        <v>#REF!</v>
      </c>
    </row>
    <row r="1452" spans="1:10" ht="14.25" customHeight="1">
      <c r="A1452" s="44">
        <v>42452</v>
      </c>
      <c r="B1452" s="57" t="s">
        <v>114</v>
      </c>
      <c r="C1452" s="57">
        <v>500</v>
      </c>
      <c r="D1452" s="57" t="s">
        <v>9</v>
      </c>
      <c r="E1452" s="54">
        <v>728.6</v>
      </c>
      <c r="F1452" s="54">
        <v>733.6</v>
      </c>
      <c r="G1452" s="54">
        <v>738.6</v>
      </c>
      <c r="H1452" s="42">
        <f t="shared" si="164"/>
        <v>2500</v>
      </c>
      <c r="I1452" s="42">
        <f>(G1452-F1452)*C1452</f>
        <v>2500</v>
      </c>
      <c r="J1452" s="42" t="e">
        <f>(H1452+I1452+#REF!)</f>
        <v>#REF!</v>
      </c>
    </row>
    <row r="1453" spans="1:10" ht="14.25" customHeight="1">
      <c r="A1453" s="44">
        <v>42452</v>
      </c>
      <c r="B1453" s="57" t="s">
        <v>37</v>
      </c>
      <c r="C1453" s="57">
        <v>8000</v>
      </c>
      <c r="D1453" s="57" t="s">
        <v>9</v>
      </c>
      <c r="E1453" s="54">
        <v>70.599999999999994</v>
      </c>
      <c r="F1453" s="54">
        <v>70.900000000000006</v>
      </c>
      <c r="G1453" s="54">
        <v>71.2</v>
      </c>
      <c r="H1453" s="42">
        <f t="shared" si="164"/>
        <v>2400.0000000000909</v>
      </c>
      <c r="I1453" s="42">
        <f>(G1453-F1453)*C1453</f>
        <v>2399.9999999999773</v>
      </c>
      <c r="J1453" s="42" t="e">
        <f>(H1453+I1453+#REF!)</f>
        <v>#REF!</v>
      </c>
    </row>
    <row r="1454" spans="1:10" ht="14.25" customHeight="1">
      <c r="A1454" s="44">
        <v>42452</v>
      </c>
      <c r="B1454" s="57" t="s">
        <v>22</v>
      </c>
      <c r="C1454" s="57">
        <v>5000</v>
      </c>
      <c r="D1454" s="57" t="s">
        <v>9</v>
      </c>
      <c r="E1454" s="54">
        <v>113.8</v>
      </c>
      <c r="F1454" s="54">
        <v>114.3</v>
      </c>
      <c r="G1454" s="54">
        <v>0</v>
      </c>
      <c r="H1454" s="42">
        <f t="shared" si="164"/>
        <v>2500</v>
      </c>
      <c r="I1454" s="42">
        <v>0</v>
      </c>
      <c r="J1454" s="42" t="e">
        <f>(H1454+I1454+#REF!)</f>
        <v>#REF!</v>
      </c>
    </row>
    <row r="1455" spans="1:10" ht="14.25" customHeight="1">
      <c r="A1455" s="44">
        <v>42452</v>
      </c>
      <c r="B1455" s="57" t="s">
        <v>122</v>
      </c>
      <c r="C1455" s="57">
        <v>5000</v>
      </c>
      <c r="D1455" s="57" t="s">
        <v>9</v>
      </c>
      <c r="E1455" s="54">
        <v>90.8</v>
      </c>
      <c r="F1455" s="54">
        <v>90.8</v>
      </c>
      <c r="G1455" s="54">
        <v>0</v>
      </c>
      <c r="H1455" s="42">
        <f t="shared" si="164"/>
        <v>0</v>
      </c>
      <c r="I1455" s="42">
        <v>0</v>
      </c>
      <c r="J1455" s="42" t="e">
        <f>(H1455+I1455+#REF!)</f>
        <v>#REF!</v>
      </c>
    </row>
    <row r="1456" spans="1:10" ht="14.25" customHeight="1">
      <c r="A1456" s="44">
        <v>42451</v>
      </c>
      <c r="B1456" s="57" t="s">
        <v>114</v>
      </c>
      <c r="C1456" s="57">
        <v>500</v>
      </c>
      <c r="D1456" s="57" t="s">
        <v>9</v>
      </c>
      <c r="E1456" s="54">
        <v>674</v>
      </c>
      <c r="F1456" s="54">
        <v>679</v>
      </c>
      <c r="G1456" s="54">
        <v>684</v>
      </c>
      <c r="H1456" s="42">
        <f t="shared" si="164"/>
        <v>2500</v>
      </c>
      <c r="I1456" s="42">
        <f>(G1456-F1456)*C1456</f>
        <v>2500</v>
      </c>
      <c r="J1456" s="42" t="e">
        <f>(H1456+I1456+#REF!)</f>
        <v>#REF!</v>
      </c>
    </row>
    <row r="1457" spans="1:10" ht="14.25" customHeight="1">
      <c r="A1457" s="44">
        <v>42451</v>
      </c>
      <c r="B1457" s="57" t="s">
        <v>185</v>
      </c>
      <c r="C1457" s="57">
        <v>2000</v>
      </c>
      <c r="D1457" s="57" t="s">
        <v>9</v>
      </c>
      <c r="E1457" s="54">
        <v>311.7</v>
      </c>
      <c r="F1457" s="54">
        <v>312.89999999999998</v>
      </c>
      <c r="G1457" s="54">
        <v>314.10000000000002</v>
      </c>
      <c r="H1457" s="42">
        <f t="shared" si="164"/>
        <v>2399.9999999999773</v>
      </c>
      <c r="I1457" s="42">
        <f>(G1457-F1457)*C1457</f>
        <v>2400.0000000000909</v>
      </c>
      <c r="J1457" s="42" t="e">
        <f>(H1457+I1457+#REF!)</f>
        <v>#REF!</v>
      </c>
    </row>
    <row r="1458" spans="1:10" ht="14.25" customHeight="1">
      <c r="A1458" s="44">
        <v>42451</v>
      </c>
      <c r="B1458" s="57" t="s">
        <v>19</v>
      </c>
      <c r="C1458" s="57">
        <v>2000</v>
      </c>
      <c r="D1458" s="57" t="s">
        <v>12</v>
      </c>
      <c r="E1458" s="54">
        <v>366.5</v>
      </c>
      <c r="F1458" s="54">
        <v>365.3</v>
      </c>
      <c r="G1458" s="54">
        <v>364.1</v>
      </c>
      <c r="H1458" s="66">
        <f>(E1458-F1458)*C1458</f>
        <v>2399.9999999999773</v>
      </c>
      <c r="I1458" s="66">
        <f>(F1458-G1458)*C1458</f>
        <v>2399.9999999999773</v>
      </c>
      <c r="J1458" s="67">
        <f>SUM(H1458:I1458)</f>
        <v>4799.9999999999545</v>
      </c>
    </row>
    <row r="1459" spans="1:10" ht="14.25" customHeight="1">
      <c r="A1459" s="44">
        <v>42451</v>
      </c>
      <c r="B1459" s="57" t="s">
        <v>186</v>
      </c>
      <c r="C1459" s="57">
        <v>500</v>
      </c>
      <c r="D1459" s="57" t="s">
        <v>9</v>
      </c>
      <c r="E1459" s="54">
        <v>848</v>
      </c>
      <c r="F1459" s="54">
        <v>853</v>
      </c>
      <c r="G1459" s="54">
        <v>858</v>
      </c>
      <c r="H1459" s="42">
        <f t="shared" ref="H1459:H1466" si="165">(F1459-E1459)*C1459</f>
        <v>2500</v>
      </c>
      <c r="I1459" s="42">
        <f>(G1459-F1459)*C1459</f>
        <v>2500</v>
      </c>
      <c r="J1459" s="42" t="e">
        <f>(H1459+I1459+#REF!)</f>
        <v>#REF!</v>
      </c>
    </row>
    <row r="1460" spans="1:10" ht="14.25" customHeight="1">
      <c r="A1460" s="44">
        <v>42450</v>
      </c>
      <c r="B1460" s="57" t="s">
        <v>90</v>
      </c>
      <c r="C1460" s="57">
        <v>7000</v>
      </c>
      <c r="D1460" s="57" t="s">
        <v>9</v>
      </c>
      <c r="E1460" s="54">
        <v>100.9</v>
      </c>
      <c r="F1460" s="54">
        <v>101.25</v>
      </c>
      <c r="G1460" s="54">
        <v>101.6</v>
      </c>
      <c r="H1460" s="42">
        <f t="shared" si="165"/>
        <v>2449.99999999996</v>
      </c>
      <c r="I1460" s="42">
        <f>(G1460-F1460)*C1460</f>
        <v>2449.99999999996</v>
      </c>
      <c r="J1460" s="42" t="e">
        <f>(H1460+I1460+#REF!)</f>
        <v>#REF!</v>
      </c>
    </row>
    <row r="1461" spans="1:10" ht="14.25" customHeight="1">
      <c r="A1461" s="44">
        <v>42450</v>
      </c>
      <c r="B1461" s="57" t="s">
        <v>37</v>
      </c>
      <c r="C1461" s="57">
        <v>8000</v>
      </c>
      <c r="D1461" s="57" t="s">
        <v>9</v>
      </c>
      <c r="E1461" s="54">
        <v>70.2</v>
      </c>
      <c r="F1461" s="54">
        <v>70.5</v>
      </c>
      <c r="G1461" s="54">
        <v>70.8</v>
      </c>
      <c r="H1461" s="42">
        <f t="shared" si="165"/>
        <v>2399.9999999999773</v>
      </c>
      <c r="I1461" s="42">
        <f>(G1461-F1461)*C1461</f>
        <v>2399.9999999999773</v>
      </c>
      <c r="J1461" s="42" t="e">
        <f>(H1461+I1461+#REF!)</f>
        <v>#REF!</v>
      </c>
    </row>
    <row r="1462" spans="1:10" ht="14.25" customHeight="1">
      <c r="A1462" s="44">
        <v>42450</v>
      </c>
      <c r="B1462" s="57" t="s">
        <v>22</v>
      </c>
      <c r="C1462" s="57">
        <v>5000</v>
      </c>
      <c r="D1462" s="57" t="s">
        <v>9</v>
      </c>
      <c r="E1462" s="54">
        <v>107.2</v>
      </c>
      <c r="F1462" s="54">
        <v>107.7</v>
      </c>
      <c r="G1462" s="54">
        <v>108.2</v>
      </c>
      <c r="H1462" s="42">
        <f t="shared" si="165"/>
        <v>2500</v>
      </c>
      <c r="I1462" s="42">
        <f>(G1462-F1462)*C1462</f>
        <v>2500</v>
      </c>
      <c r="J1462" s="42" t="e">
        <f>(H1462+I1462+#REF!)</f>
        <v>#REF!</v>
      </c>
    </row>
    <row r="1463" spans="1:10" ht="14.25" customHeight="1">
      <c r="A1463" s="44">
        <v>42450</v>
      </c>
      <c r="B1463" s="57" t="s">
        <v>17</v>
      </c>
      <c r="C1463" s="57">
        <v>300</v>
      </c>
      <c r="D1463" s="57" t="s">
        <v>9</v>
      </c>
      <c r="E1463" s="54">
        <v>1545</v>
      </c>
      <c r="F1463" s="54">
        <v>1553</v>
      </c>
      <c r="G1463" s="54">
        <v>1561</v>
      </c>
      <c r="H1463" s="42">
        <f t="shared" si="165"/>
        <v>2400</v>
      </c>
      <c r="I1463" s="42">
        <f>(G1463-F1463)*C1463</f>
        <v>2400</v>
      </c>
      <c r="J1463" s="42" t="e">
        <f>(H1463+I1463+#REF!)</f>
        <v>#REF!</v>
      </c>
    </row>
    <row r="1464" spans="1:10" ht="14.25" customHeight="1">
      <c r="A1464" s="44">
        <v>42450</v>
      </c>
      <c r="B1464" s="57" t="s">
        <v>34</v>
      </c>
      <c r="C1464" s="57">
        <v>7000</v>
      </c>
      <c r="D1464" s="57" t="s">
        <v>9</v>
      </c>
      <c r="E1464" s="54">
        <v>84</v>
      </c>
      <c r="F1464" s="54">
        <v>84</v>
      </c>
      <c r="G1464" s="54">
        <v>0</v>
      </c>
      <c r="H1464" s="42">
        <f t="shared" si="165"/>
        <v>0</v>
      </c>
      <c r="I1464" s="42">
        <v>0</v>
      </c>
      <c r="J1464" s="42" t="e">
        <f>(H1464+I1464+#REF!)</f>
        <v>#REF!</v>
      </c>
    </row>
    <row r="1465" spans="1:10" ht="14.25" customHeight="1">
      <c r="A1465" s="44">
        <v>42447</v>
      </c>
      <c r="B1465" s="57" t="s">
        <v>184</v>
      </c>
      <c r="C1465" s="57">
        <v>5000</v>
      </c>
      <c r="D1465" s="57" t="s">
        <v>9</v>
      </c>
      <c r="E1465" s="54">
        <v>117.4</v>
      </c>
      <c r="F1465" s="54">
        <v>117.9</v>
      </c>
      <c r="G1465" s="54">
        <v>118.4</v>
      </c>
      <c r="H1465" s="42">
        <f t="shared" si="165"/>
        <v>2500</v>
      </c>
      <c r="I1465" s="42">
        <f>(G1465-F1465)*C1465</f>
        <v>2500</v>
      </c>
      <c r="J1465" s="42" t="e">
        <f>(H1465+I1465+#REF!)</f>
        <v>#REF!</v>
      </c>
    </row>
    <row r="1466" spans="1:10" ht="14.25" customHeight="1">
      <c r="A1466" s="44">
        <v>42447</v>
      </c>
      <c r="B1466" s="57" t="s">
        <v>19</v>
      </c>
      <c r="C1466" s="57">
        <v>2000</v>
      </c>
      <c r="D1466" s="57" t="s">
        <v>9</v>
      </c>
      <c r="E1466" s="54">
        <v>359</v>
      </c>
      <c r="F1466" s="54">
        <v>360.2</v>
      </c>
      <c r="G1466" s="54">
        <v>361.4</v>
      </c>
      <c r="H1466" s="42">
        <f t="shared" si="165"/>
        <v>2399.9999999999773</v>
      </c>
      <c r="I1466" s="42">
        <f>(G1466-F1466)*C1466</f>
        <v>2399.9999999999773</v>
      </c>
      <c r="J1466" s="42" t="e">
        <f>(H1466+I1466+#REF!)</f>
        <v>#REF!</v>
      </c>
    </row>
    <row r="1467" spans="1:10" ht="14.25" customHeight="1">
      <c r="A1467" s="44">
        <v>42447</v>
      </c>
      <c r="B1467" s="57" t="s">
        <v>82</v>
      </c>
      <c r="C1467" s="57">
        <v>8000</v>
      </c>
      <c r="D1467" s="57" t="s">
        <v>12</v>
      </c>
      <c r="E1467" s="54">
        <v>70.3</v>
      </c>
      <c r="F1467" s="54">
        <v>70.3</v>
      </c>
      <c r="G1467" s="54">
        <v>0</v>
      </c>
      <c r="H1467" s="66">
        <f>(E1467-F1467)*C1467</f>
        <v>0</v>
      </c>
      <c r="I1467" s="66">
        <v>0</v>
      </c>
      <c r="J1467" s="67">
        <f>SUM(H1467:I1467)</f>
        <v>0</v>
      </c>
    </row>
    <row r="1468" spans="1:10" ht="14.25" customHeight="1">
      <c r="A1468" s="44">
        <v>42446</v>
      </c>
      <c r="B1468" s="57" t="s">
        <v>46</v>
      </c>
      <c r="C1468" s="57">
        <v>600</v>
      </c>
      <c r="D1468" s="57" t="s">
        <v>9</v>
      </c>
      <c r="E1468" s="54">
        <v>857</v>
      </c>
      <c r="F1468" s="54">
        <v>860</v>
      </c>
      <c r="G1468" s="54">
        <v>865</v>
      </c>
      <c r="H1468" s="42">
        <f>(F1468-E1468)*C1468</f>
        <v>1800</v>
      </c>
      <c r="I1468" s="42">
        <f>(G1468-F1468)*C1468</f>
        <v>3000</v>
      </c>
      <c r="J1468" s="42" t="e">
        <f>(H1468+I1468+#REF!)</f>
        <v>#REF!</v>
      </c>
    </row>
    <row r="1469" spans="1:10" ht="14.25" customHeight="1">
      <c r="A1469" s="44">
        <v>42446</v>
      </c>
      <c r="B1469" s="57" t="s">
        <v>17</v>
      </c>
      <c r="C1469" s="57">
        <v>300</v>
      </c>
      <c r="D1469" s="57" t="s">
        <v>12</v>
      </c>
      <c r="E1469" s="54">
        <v>1695</v>
      </c>
      <c r="F1469" s="54">
        <v>1687</v>
      </c>
      <c r="G1469" s="54">
        <v>1679</v>
      </c>
      <c r="H1469" s="66">
        <f>(E1469-F1469)*C1469</f>
        <v>2400</v>
      </c>
      <c r="I1469" s="66">
        <f>(F1469-G1469)*C1469</f>
        <v>2400</v>
      </c>
      <c r="J1469" s="67">
        <f>SUM(H1469:I1469)</f>
        <v>4800</v>
      </c>
    </row>
    <row r="1470" spans="1:10" ht="14.25" customHeight="1">
      <c r="A1470" s="44">
        <v>42446</v>
      </c>
      <c r="B1470" s="57" t="s">
        <v>178</v>
      </c>
      <c r="C1470" s="57">
        <v>1300</v>
      </c>
      <c r="D1470" s="57" t="s">
        <v>9</v>
      </c>
      <c r="E1470" s="54">
        <v>337.5</v>
      </c>
      <c r="F1470" s="54">
        <v>339.4</v>
      </c>
      <c r="G1470" s="54">
        <v>341.3</v>
      </c>
      <c r="H1470" s="42">
        <f>(F1470-E1470)*C1470</f>
        <v>2469.9999999999704</v>
      </c>
      <c r="I1470" s="42">
        <f>(G1470-F1470)*C1470</f>
        <v>2470.0000000000446</v>
      </c>
      <c r="J1470" s="42" t="e">
        <f>(H1470+I1470+#REF!)</f>
        <v>#REF!</v>
      </c>
    </row>
    <row r="1471" spans="1:10" ht="14.25" customHeight="1">
      <c r="A1471" s="44">
        <v>42446</v>
      </c>
      <c r="B1471" s="57" t="s">
        <v>19</v>
      </c>
      <c r="C1471" s="57">
        <v>2000</v>
      </c>
      <c r="D1471" s="57" t="s">
        <v>12</v>
      </c>
      <c r="E1471" s="54">
        <v>359</v>
      </c>
      <c r="F1471" s="54">
        <v>357.8</v>
      </c>
      <c r="G1471" s="54">
        <v>356.6</v>
      </c>
      <c r="H1471" s="66">
        <f>(E1471-F1471)*C1471</f>
        <v>2399.9999999999773</v>
      </c>
      <c r="I1471" s="66">
        <f>(F1471-G1471)*C1471</f>
        <v>2399.9999999999773</v>
      </c>
      <c r="J1471" s="67">
        <f>SUM(H1471:I1471)</f>
        <v>4799.9999999999545</v>
      </c>
    </row>
    <row r="1472" spans="1:10" ht="14.25" customHeight="1">
      <c r="A1472" s="44">
        <v>42446</v>
      </c>
      <c r="B1472" s="57" t="s">
        <v>187</v>
      </c>
      <c r="C1472" s="57">
        <v>3000</v>
      </c>
      <c r="D1472" s="57" t="s">
        <v>9</v>
      </c>
      <c r="E1472" s="54">
        <v>153.5</v>
      </c>
      <c r="F1472" s="54">
        <v>153.5</v>
      </c>
      <c r="G1472" s="54">
        <v>0</v>
      </c>
      <c r="H1472" s="42">
        <f>(F1472-E1472)*C1472</f>
        <v>0</v>
      </c>
      <c r="I1472" s="42">
        <v>0</v>
      </c>
      <c r="J1472" s="42" t="e">
        <f>(H1472+I1472+#REF!)</f>
        <v>#REF!</v>
      </c>
    </row>
    <row r="1473" spans="1:10" ht="14.25" customHeight="1">
      <c r="A1473" s="44">
        <v>42445</v>
      </c>
      <c r="B1473" s="57" t="s">
        <v>184</v>
      </c>
      <c r="C1473" s="57">
        <v>5000</v>
      </c>
      <c r="D1473" s="57" t="s">
        <v>12</v>
      </c>
      <c r="E1473" s="54">
        <v>119.1</v>
      </c>
      <c r="F1473" s="54">
        <v>118.6</v>
      </c>
      <c r="G1473" s="54">
        <v>118.1</v>
      </c>
      <c r="H1473" s="66">
        <f t="shared" ref="H1473:H1474" si="166">(E1473-F1473)*C1473</f>
        <v>2500</v>
      </c>
      <c r="I1473" s="66">
        <f>(F1473-G1473)*C1473</f>
        <v>2500</v>
      </c>
      <c r="J1473" s="67">
        <f>SUM(H1473:I1473)</f>
        <v>5000</v>
      </c>
    </row>
    <row r="1474" spans="1:10" ht="14.25" customHeight="1">
      <c r="A1474" s="44">
        <v>42445</v>
      </c>
      <c r="B1474" s="57" t="s">
        <v>178</v>
      </c>
      <c r="C1474" s="57">
        <v>1300</v>
      </c>
      <c r="D1474" s="57" t="s">
        <v>12</v>
      </c>
      <c r="E1474" s="54">
        <v>345</v>
      </c>
      <c r="F1474" s="54">
        <v>343.1</v>
      </c>
      <c r="G1474" s="54">
        <v>341.2</v>
      </c>
      <c r="H1474" s="66">
        <f t="shared" si="166"/>
        <v>2469.9999999999704</v>
      </c>
      <c r="I1474" s="66">
        <f>(F1474-G1474)*C1474</f>
        <v>2470.0000000000446</v>
      </c>
      <c r="J1474" s="67">
        <f>SUM(H1474:I1474)</f>
        <v>4940.0000000000146</v>
      </c>
    </row>
    <row r="1475" spans="1:10" ht="14.25" customHeight="1">
      <c r="A1475" s="44">
        <v>42445</v>
      </c>
      <c r="B1475" s="57" t="s">
        <v>19</v>
      </c>
      <c r="C1475" s="57">
        <v>2000</v>
      </c>
      <c r="D1475" s="57" t="s">
        <v>9</v>
      </c>
      <c r="E1475" s="54">
        <v>359.8</v>
      </c>
      <c r="F1475" s="54">
        <v>361</v>
      </c>
      <c r="G1475" s="54">
        <v>362.2</v>
      </c>
      <c r="H1475" s="42">
        <f t="shared" ref="H1475:H1477" si="167">(F1475-E1475)*C1475</f>
        <v>2399.9999999999773</v>
      </c>
      <c r="I1475" s="42">
        <f>(G1475-F1475)*C1475</f>
        <v>2399.9999999999773</v>
      </c>
      <c r="J1475" s="42" t="e">
        <f>(H1475+I1475+#REF!)</f>
        <v>#REF!</v>
      </c>
    </row>
    <row r="1476" spans="1:10" ht="14.25" customHeight="1">
      <c r="A1476" s="44">
        <v>42445</v>
      </c>
      <c r="B1476" s="57" t="s">
        <v>22</v>
      </c>
      <c r="C1476" s="57">
        <v>5000</v>
      </c>
      <c r="D1476" s="57" t="s">
        <v>9</v>
      </c>
      <c r="E1476" s="54">
        <v>107</v>
      </c>
      <c r="F1476" s="54">
        <v>107.45</v>
      </c>
      <c r="G1476" s="54">
        <v>0</v>
      </c>
      <c r="H1476" s="42">
        <f t="shared" si="167"/>
        <v>2250.0000000000141</v>
      </c>
      <c r="I1476" s="42">
        <v>0</v>
      </c>
      <c r="J1476" s="42" t="e">
        <f>(H1476+I1476+#REF!)</f>
        <v>#REF!</v>
      </c>
    </row>
    <row r="1477" spans="1:10" ht="14.25" customHeight="1">
      <c r="A1477" s="44">
        <v>42445</v>
      </c>
      <c r="B1477" s="57" t="s">
        <v>19</v>
      </c>
      <c r="C1477" s="57">
        <v>2000</v>
      </c>
      <c r="D1477" s="57" t="s">
        <v>9</v>
      </c>
      <c r="E1477" s="54">
        <v>364.8</v>
      </c>
      <c r="F1477" s="54">
        <v>364.8</v>
      </c>
      <c r="G1477" s="54">
        <v>0</v>
      </c>
      <c r="H1477" s="42">
        <f t="shared" si="167"/>
        <v>0</v>
      </c>
      <c r="I1477" s="42">
        <v>0</v>
      </c>
      <c r="J1477" s="42" t="e">
        <f>(H1477+I1477+#REF!)</f>
        <v>#REF!</v>
      </c>
    </row>
    <row r="1478" spans="1:10" ht="14.25" customHeight="1">
      <c r="A1478" s="44">
        <v>42444</v>
      </c>
      <c r="B1478" s="57" t="s">
        <v>86</v>
      </c>
      <c r="C1478" s="57">
        <v>600</v>
      </c>
      <c r="D1478" s="57" t="s">
        <v>12</v>
      </c>
      <c r="E1478" s="54">
        <v>972</v>
      </c>
      <c r="F1478" s="54">
        <v>968</v>
      </c>
      <c r="G1478" s="54">
        <v>964</v>
      </c>
      <c r="H1478" s="66">
        <f t="shared" ref="H1478:H1479" si="168">(E1478-F1478)*C1478</f>
        <v>2400</v>
      </c>
      <c r="I1478" s="66">
        <f>(F1478-G1478)*C1478</f>
        <v>2400</v>
      </c>
      <c r="J1478" s="67">
        <f>SUM(H1478:I1478)</f>
        <v>4800</v>
      </c>
    </row>
    <row r="1479" spans="1:10" ht="14.25" customHeight="1">
      <c r="A1479" s="44">
        <v>42444</v>
      </c>
      <c r="B1479" s="57" t="s">
        <v>19</v>
      </c>
      <c r="C1479" s="57">
        <v>2000</v>
      </c>
      <c r="D1479" s="57" t="s">
        <v>12</v>
      </c>
      <c r="E1479" s="54">
        <v>357</v>
      </c>
      <c r="F1479" s="54">
        <v>355.8</v>
      </c>
      <c r="G1479" s="54">
        <v>354.6</v>
      </c>
      <c r="H1479" s="66">
        <f t="shared" si="168"/>
        <v>2399.9999999999773</v>
      </c>
      <c r="I1479" s="66">
        <f>(F1479-G1479)*C1479</f>
        <v>2399.9999999999773</v>
      </c>
      <c r="J1479" s="67">
        <f>SUM(H1479:I1479)</f>
        <v>4799.9999999999545</v>
      </c>
    </row>
    <row r="1480" spans="1:10" ht="14.25" customHeight="1">
      <c r="A1480" s="44">
        <v>42444</v>
      </c>
      <c r="B1480" s="57" t="s">
        <v>17</v>
      </c>
      <c r="C1480" s="57">
        <v>300</v>
      </c>
      <c r="D1480" s="57" t="s">
        <v>9</v>
      </c>
      <c r="E1480" s="54">
        <v>1782</v>
      </c>
      <c r="F1480" s="54">
        <v>1790</v>
      </c>
      <c r="G1480" s="54">
        <v>0</v>
      </c>
      <c r="H1480" s="42">
        <f t="shared" ref="H1480:H1481" si="169">(F1480-E1480)*C1480</f>
        <v>2400</v>
      </c>
      <c r="I1480" s="42">
        <v>0</v>
      </c>
      <c r="J1480" s="42" t="e">
        <f>(H1480+I1480+#REF!)</f>
        <v>#REF!</v>
      </c>
    </row>
    <row r="1481" spans="1:10" ht="14.25" customHeight="1">
      <c r="A1481" s="44">
        <v>42443</v>
      </c>
      <c r="B1481" s="57" t="s">
        <v>188</v>
      </c>
      <c r="C1481" s="57">
        <v>500</v>
      </c>
      <c r="D1481" s="57" t="s">
        <v>9</v>
      </c>
      <c r="E1481" s="54">
        <v>969</v>
      </c>
      <c r="F1481" s="54">
        <v>974</v>
      </c>
      <c r="G1481" s="54">
        <v>979</v>
      </c>
      <c r="H1481" s="42">
        <f t="shared" si="169"/>
        <v>2500</v>
      </c>
      <c r="I1481" s="42">
        <f>(G1481-F1481)*C1481</f>
        <v>2500</v>
      </c>
      <c r="J1481" s="42" t="e">
        <f>(H1481+I1481+#REF!)</f>
        <v>#REF!</v>
      </c>
    </row>
    <row r="1482" spans="1:10" ht="14.25" customHeight="1">
      <c r="A1482" s="44">
        <v>42443</v>
      </c>
      <c r="B1482" s="57" t="s">
        <v>92</v>
      </c>
      <c r="C1482" s="57">
        <v>7000</v>
      </c>
      <c r="D1482" s="57" t="s">
        <v>12</v>
      </c>
      <c r="E1482" s="54">
        <v>62.7</v>
      </c>
      <c r="F1482" s="54">
        <v>62.35</v>
      </c>
      <c r="G1482" s="54">
        <v>62</v>
      </c>
      <c r="H1482" s="66">
        <f t="shared" ref="H1482:H1483" si="170">(E1482-F1482)*C1482</f>
        <v>2450.00000000001</v>
      </c>
      <c r="I1482" s="66">
        <f>(F1482-G1482)*C1482</f>
        <v>2450.00000000001</v>
      </c>
      <c r="J1482" s="67">
        <f>SUM(H1482:I1482)</f>
        <v>4900.00000000002</v>
      </c>
    </row>
    <row r="1483" spans="1:10" ht="14.25" customHeight="1">
      <c r="A1483" s="44">
        <v>42443</v>
      </c>
      <c r="B1483" s="57" t="s">
        <v>92</v>
      </c>
      <c r="C1483" s="57">
        <v>7000</v>
      </c>
      <c r="D1483" s="57" t="s">
        <v>12</v>
      </c>
      <c r="E1483" s="54">
        <v>61.35</v>
      </c>
      <c r="F1483" s="54">
        <v>61</v>
      </c>
      <c r="G1483" s="54">
        <v>60.65</v>
      </c>
      <c r="H1483" s="66">
        <f t="shared" si="170"/>
        <v>2450.00000000001</v>
      </c>
      <c r="I1483" s="66">
        <f>(F1483-G1483)*C1483</f>
        <v>2450.00000000001</v>
      </c>
      <c r="J1483" s="67">
        <f>SUM(H1483:I1483)</f>
        <v>4900.00000000002</v>
      </c>
    </row>
    <row r="1484" spans="1:10" ht="14.25" customHeight="1">
      <c r="A1484" s="44">
        <v>42443</v>
      </c>
      <c r="B1484" s="57" t="s">
        <v>19</v>
      </c>
      <c r="C1484" s="57">
        <v>2000</v>
      </c>
      <c r="D1484" s="57" t="s">
        <v>9</v>
      </c>
      <c r="E1484" s="54">
        <v>355</v>
      </c>
      <c r="F1484" s="54">
        <v>356.2</v>
      </c>
      <c r="G1484" s="54">
        <v>357.4</v>
      </c>
      <c r="H1484" s="42">
        <f>(F1484-E1484)*C1484</f>
        <v>2399.9999999999773</v>
      </c>
      <c r="I1484" s="42">
        <f>(G1484-F1484)*C1484</f>
        <v>2399.9999999999773</v>
      </c>
      <c r="J1484" s="42" t="e">
        <f>(H1484+I1484+#REF!)</f>
        <v>#REF!</v>
      </c>
    </row>
    <row r="1485" spans="1:10" ht="14.25" customHeight="1">
      <c r="A1485" s="44">
        <v>42443</v>
      </c>
      <c r="B1485" s="57" t="s">
        <v>79</v>
      </c>
      <c r="C1485" s="57">
        <v>8000</v>
      </c>
      <c r="D1485" s="57" t="s">
        <v>12</v>
      </c>
      <c r="E1485" s="54">
        <v>51.8</v>
      </c>
      <c r="F1485" s="54">
        <v>51.8</v>
      </c>
      <c r="G1485" s="54">
        <v>0</v>
      </c>
      <c r="H1485" s="66">
        <f>(E1485-F1485)*C1485</f>
        <v>0</v>
      </c>
      <c r="I1485" s="66">
        <v>0</v>
      </c>
      <c r="J1485" s="67">
        <f>SUM(H1485:I1485)</f>
        <v>0</v>
      </c>
    </row>
    <row r="1486" spans="1:10" ht="14.25" customHeight="1">
      <c r="A1486" s="44">
        <v>42443</v>
      </c>
      <c r="B1486" s="57" t="s">
        <v>189</v>
      </c>
      <c r="C1486" s="57">
        <v>2100</v>
      </c>
      <c r="D1486" s="57" t="s">
        <v>9</v>
      </c>
      <c r="E1486" s="54">
        <v>264</v>
      </c>
      <c r="F1486" s="54">
        <v>264</v>
      </c>
      <c r="G1486" s="54">
        <v>0</v>
      </c>
      <c r="H1486" s="42">
        <f t="shared" ref="H1486:H1488" si="171">(F1486-E1486)*C1486</f>
        <v>0</v>
      </c>
      <c r="I1486" s="42">
        <v>0</v>
      </c>
      <c r="J1486" s="42" t="e">
        <f>(H1486+I1486+#REF!)</f>
        <v>#REF!</v>
      </c>
    </row>
    <row r="1487" spans="1:10" ht="14.25" customHeight="1">
      <c r="A1487" s="44">
        <v>42440</v>
      </c>
      <c r="B1487" s="57" t="s">
        <v>90</v>
      </c>
      <c r="C1487" s="57">
        <v>7000</v>
      </c>
      <c r="D1487" s="57" t="s">
        <v>9</v>
      </c>
      <c r="E1487" s="54">
        <v>97.7</v>
      </c>
      <c r="F1487" s="54">
        <v>98.05</v>
      </c>
      <c r="G1487" s="54">
        <v>98.4</v>
      </c>
      <c r="H1487" s="42">
        <f t="shared" si="171"/>
        <v>2449.99999999996</v>
      </c>
      <c r="I1487" s="42">
        <f>(G1487-F1487)*C1487</f>
        <v>2450.0000000000596</v>
      </c>
      <c r="J1487" s="42" t="e">
        <f>(H1487+I1487+#REF!)</f>
        <v>#REF!</v>
      </c>
    </row>
    <row r="1488" spans="1:10" ht="14.25" customHeight="1">
      <c r="A1488" s="44">
        <v>42440</v>
      </c>
      <c r="B1488" s="57" t="s">
        <v>92</v>
      </c>
      <c r="C1488" s="57">
        <v>7000</v>
      </c>
      <c r="D1488" s="57" t="s">
        <v>9</v>
      </c>
      <c r="E1488" s="54">
        <v>66.900000000000006</v>
      </c>
      <c r="F1488" s="54">
        <v>67.25</v>
      </c>
      <c r="G1488" s="54">
        <v>67.599999999999994</v>
      </c>
      <c r="H1488" s="42">
        <f t="shared" si="171"/>
        <v>2449.99999999996</v>
      </c>
      <c r="I1488" s="42">
        <f>(G1488-F1488)*C1488</f>
        <v>2449.99999999996</v>
      </c>
      <c r="J1488" s="42" t="e">
        <f>(H1488+I1488+#REF!)</f>
        <v>#REF!</v>
      </c>
    </row>
    <row r="1489" spans="1:10" ht="14.25" customHeight="1">
      <c r="A1489" s="44">
        <v>42440</v>
      </c>
      <c r="B1489" s="57" t="s">
        <v>79</v>
      </c>
      <c r="C1489" s="57">
        <v>8000</v>
      </c>
      <c r="D1489" s="57" t="s">
        <v>12</v>
      </c>
      <c r="E1489" s="54">
        <v>53.3</v>
      </c>
      <c r="F1489" s="54">
        <v>53</v>
      </c>
      <c r="G1489" s="54">
        <v>52.7</v>
      </c>
      <c r="H1489" s="66">
        <f t="shared" ref="H1489:H1490" si="172">(E1489-F1489)*C1489</f>
        <v>2399.9999999999773</v>
      </c>
      <c r="I1489" s="66">
        <f>(F1489-G1489)*C1489</f>
        <v>2399.9999999999773</v>
      </c>
      <c r="J1489" s="67">
        <f>SUM(H1489:I1489)</f>
        <v>4799.9999999999545</v>
      </c>
    </row>
    <row r="1490" spans="1:10" ht="14.25" customHeight="1">
      <c r="A1490" s="44">
        <v>42440</v>
      </c>
      <c r="B1490" s="57" t="s">
        <v>37</v>
      </c>
      <c r="C1490" s="57">
        <v>8000</v>
      </c>
      <c r="D1490" s="57" t="s">
        <v>12</v>
      </c>
      <c r="E1490" s="54">
        <v>64</v>
      </c>
      <c r="F1490" s="54">
        <v>64</v>
      </c>
      <c r="G1490" s="54">
        <v>0</v>
      </c>
      <c r="H1490" s="66">
        <f t="shared" si="172"/>
        <v>0</v>
      </c>
      <c r="I1490" s="66">
        <v>0</v>
      </c>
      <c r="J1490" s="67">
        <f>SUM(H1490:I1490)</f>
        <v>0</v>
      </c>
    </row>
    <row r="1491" spans="1:10" ht="14.25" customHeight="1">
      <c r="A1491" s="44">
        <v>42440</v>
      </c>
      <c r="B1491" s="57" t="s">
        <v>22</v>
      </c>
      <c r="C1491" s="57">
        <v>5000</v>
      </c>
      <c r="D1491" s="57" t="s">
        <v>9</v>
      </c>
      <c r="E1491" s="54">
        <v>110.9</v>
      </c>
      <c r="F1491" s="54">
        <v>109.4</v>
      </c>
      <c r="G1491" s="54">
        <v>0</v>
      </c>
      <c r="H1491" s="69">
        <f t="shared" ref="H1491:H1494" si="173">(F1491-E1491)*C1491</f>
        <v>-7500</v>
      </c>
      <c r="I1491" s="69">
        <v>0</v>
      </c>
      <c r="J1491" s="69" t="e">
        <f>(H1491+I1491+#REF!)</f>
        <v>#REF!</v>
      </c>
    </row>
    <row r="1492" spans="1:10" ht="14.25" customHeight="1">
      <c r="A1492" s="44">
        <v>42439</v>
      </c>
      <c r="B1492" s="57" t="s">
        <v>184</v>
      </c>
      <c r="C1492" s="57">
        <v>5000</v>
      </c>
      <c r="D1492" s="57" t="s">
        <v>9</v>
      </c>
      <c r="E1492" s="54">
        <v>123.5</v>
      </c>
      <c r="F1492" s="54">
        <v>124</v>
      </c>
      <c r="G1492" s="54">
        <v>124.5</v>
      </c>
      <c r="H1492" s="42">
        <f t="shared" si="173"/>
        <v>2500</v>
      </c>
      <c r="I1492" s="42">
        <f>(G1492-F1492)*C1492</f>
        <v>2500</v>
      </c>
      <c r="J1492" s="42" t="e">
        <f>(H1492+I1492+#REF!)</f>
        <v>#REF!</v>
      </c>
    </row>
    <row r="1493" spans="1:10" ht="14.25" customHeight="1">
      <c r="A1493" s="44">
        <v>42439</v>
      </c>
      <c r="B1493" s="57" t="s">
        <v>184</v>
      </c>
      <c r="C1493" s="57">
        <v>5000</v>
      </c>
      <c r="D1493" s="57" t="s">
        <v>9</v>
      </c>
      <c r="E1493" s="54">
        <v>125.4</v>
      </c>
      <c r="F1493" s="54">
        <v>125.9</v>
      </c>
      <c r="G1493" s="54">
        <v>126.4</v>
      </c>
      <c r="H1493" s="42">
        <f t="shared" si="173"/>
        <v>2500</v>
      </c>
      <c r="I1493" s="42">
        <f>(G1493-F1493)*C1493</f>
        <v>2500</v>
      </c>
      <c r="J1493" s="42" t="e">
        <f>(H1493+I1493+#REF!)</f>
        <v>#REF!</v>
      </c>
    </row>
    <row r="1494" spans="1:10" ht="14.25" customHeight="1">
      <c r="A1494" s="44">
        <v>42439</v>
      </c>
      <c r="B1494" s="57" t="s">
        <v>183</v>
      </c>
      <c r="C1494" s="57">
        <v>300</v>
      </c>
      <c r="D1494" s="57" t="s">
        <v>9</v>
      </c>
      <c r="E1494" s="54">
        <v>2004</v>
      </c>
      <c r="F1494" s="54">
        <v>2012</v>
      </c>
      <c r="G1494" s="54">
        <v>2019.7</v>
      </c>
      <c r="H1494" s="42">
        <f t="shared" si="173"/>
        <v>2400</v>
      </c>
      <c r="I1494" s="42">
        <f>(G1494-F1494)*C1494</f>
        <v>2310.0000000000136</v>
      </c>
      <c r="J1494" s="42" t="e">
        <f>(H1494+I1494+#REF!)</f>
        <v>#REF!</v>
      </c>
    </row>
    <row r="1495" spans="1:10" ht="14.25" customHeight="1">
      <c r="A1495" s="44">
        <v>42439</v>
      </c>
      <c r="B1495" s="57" t="s">
        <v>114</v>
      </c>
      <c r="C1495" s="57">
        <v>500</v>
      </c>
      <c r="D1495" s="57" t="s">
        <v>12</v>
      </c>
      <c r="E1495" s="54">
        <v>628</v>
      </c>
      <c r="F1495" s="54">
        <v>623</v>
      </c>
      <c r="G1495" s="54">
        <v>0</v>
      </c>
      <c r="H1495" s="66">
        <f>(E1495-F1495)*C1495</f>
        <v>2500</v>
      </c>
      <c r="I1495" s="66">
        <v>0</v>
      </c>
      <c r="J1495" s="67">
        <f>SUM(H1495:I1495)</f>
        <v>2500</v>
      </c>
    </row>
    <row r="1496" spans="1:10" ht="14.25" customHeight="1">
      <c r="A1496" s="44">
        <v>42439</v>
      </c>
      <c r="B1496" s="57" t="s">
        <v>184</v>
      </c>
      <c r="C1496" s="57">
        <v>5000</v>
      </c>
      <c r="D1496" s="57" t="s">
        <v>9</v>
      </c>
      <c r="E1496" s="54">
        <v>129</v>
      </c>
      <c r="F1496" s="54">
        <v>129.4</v>
      </c>
      <c r="G1496" s="54">
        <v>0</v>
      </c>
      <c r="H1496" s="42">
        <f t="shared" ref="H1496:H1497" si="174">(F1496-E1496)*C1496</f>
        <v>2000.0000000000284</v>
      </c>
      <c r="I1496" s="42">
        <v>0</v>
      </c>
      <c r="J1496" s="42" t="e">
        <f>(H1496+I1496+#REF!)</f>
        <v>#REF!</v>
      </c>
    </row>
    <row r="1497" spans="1:10" ht="14.25" customHeight="1">
      <c r="A1497" s="44">
        <v>42438</v>
      </c>
      <c r="B1497" s="57" t="s">
        <v>92</v>
      </c>
      <c r="C1497" s="57">
        <v>7000</v>
      </c>
      <c r="D1497" s="57" t="s">
        <v>9</v>
      </c>
      <c r="E1497" s="54">
        <v>63.6</v>
      </c>
      <c r="F1497" s="54">
        <v>63.95</v>
      </c>
      <c r="G1497" s="54">
        <v>64.3</v>
      </c>
      <c r="H1497" s="42">
        <f t="shared" si="174"/>
        <v>2450.00000000001</v>
      </c>
      <c r="I1497" s="42">
        <f>(G1497-F1497)*C1497</f>
        <v>2449.99999999996</v>
      </c>
      <c r="J1497" s="42" t="e">
        <f>(H1497+I1497+#REF!)</f>
        <v>#REF!</v>
      </c>
    </row>
    <row r="1498" spans="1:10" ht="14.25" customHeight="1">
      <c r="A1498" s="44">
        <v>42438</v>
      </c>
      <c r="B1498" s="57" t="s">
        <v>97</v>
      </c>
      <c r="C1498" s="57">
        <v>3000</v>
      </c>
      <c r="D1498" s="57" t="s">
        <v>12</v>
      </c>
      <c r="E1498" s="54">
        <v>145</v>
      </c>
      <c r="F1498" s="54">
        <v>144.19999999999999</v>
      </c>
      <c r="G1498" s="54">
        <v>143.4</v>
      </c>
      <c r="H1498" s="66">
        <f>(E1498-F1498)*C1498</f>
        <v>2400.0000000000341</v>
      </c>
      <c r="I1498" s="66">
        <f>(F1498-G1498)*C1498</f>
        <v>2399.9999999999491</v>
      </c>
      <c r="J1498" s="67">
        <f>SUM(H1498:I1498)</f>
        <v>4799.9999999999836</v>
      </c>
    </row>
    <row r="1499" spans="1:10" ht="14.25" customHeight="1">
      <c r="A1499" s="44">
        <v>42438</v>
      </c>
      <c r="B1499" s="57" t="s">
        <v>90</v>
      </c>
      <c r="C1499" s="57">
        <v>7000</v>
      </c>
      <c r="D1499" s="57" t="s">
        <v>9</v>
      </c>
      <c r="E1499" s="54">
        <v>97.4</v>
      </c>
      <c r="F1499" s="54">
        <v>97.75</v>
      </c>
      <c r="G1499" s="54">
        <v>98.1</v>
      </c>
      <c r="H1499" s="42">
        <f t="shared" ref="H1499:H1500" si="175">(F1499-E1499)*C1499</f>
        <v>2449.99999999996</v>
      </c>
      <c r="I1499" s="42">
        <f>(G1499-F1499)*C1499</f>
        <v>2449.99999999996</v>
      </c>
      <c r="J1499" s="42" t="e">
        <f>(H1499+I1499+#REF!)</f>
        <v>#REF!</v>
      </c>
    </row>
    <row r="1500" spans="1:10" ht="14.25" customHeight="1">
      <c r="A1500" s="44">
        <v>42438</v>
      </c>
      <c r="B1500" s="57" t="s">
        <v>178</v>
      </c>
      <c r="C1500" s="57">
        <v>1300</v>
      </c>
      <c r="D1500" s="57" t="s">
        <v>9</v>
      </c>
      <c r="E1500" s="54">
        <v>371</v>
      </c>
      <c r="F1500" s="54">
        <v>372</v>
      </c>
      <c r="G1500" s="54">
        <v>0</v>
      </c>
      <c r="H1500" s="42">
        <f t="shared" si="175"/>
        <v>1300</v>
      </c>
      <c r="I1500" s="42">
        <v>0</v>
      </c>
      <c r="J1500" s="42" t="e">
        <f>(H1500+I1500+#REF!)</f>
        <v>#REF!</v>
      </c>
    </row>
    <row r="1501" spans="1:10" ht="14.25" customHeight="1">
      <c r="A1501" s="44">
        <v>42438</v>
      </c>
      <c r="B1501" s="57" t="s">
        <v>114</v>
      </c>
      <c r="C1501" s="57">
        <v>500</v>
      </c>
      <c r="D1501" s="57" t="s">
        <v>12</v>
      </c>
      <c r="E1501" s="54">
        <v>582</v>
      </c>
      <c r="F1501" s="54">
        <v>582</v>
      </c>
      <c r="G1501" s="54">
        <v>0</v>
      </c>
      <c r="H1501" s="66">
        <f>(E1501-F1501)*C1501</f>
        <v>0</v>
      </c>
      <c r="I1501" s="66">
        <v>0</v>
      </c>
      <c r="J1501" s="67">
        <f>SUM(H1501:I1501)</f>
        <v>0</v>
      </c>
    </row>
    <row r="1502" spans="1:10" ht="14.25" customHeight="1">
      <c r="A1502" s="44">
        <v>42437</v>
      </c>
      <c r="B1502" s="57" t="s">
        <v>92</v>
      </c>
      <c r="C1502" s="57">
        <v>7000</v>
      </c>
      <c r="D1502" s="57" t="s">
        <v>9</v>
      </c>
      <c r="E1502" s="54">
        <v>65.5</v>
      </c>
      <c r="F1502" s="54">
        <v>65.849999999999994</v>
      </c>
      <c r="G1502" s="54">
        <v>66.2</v>
      </c>
      <c r="H1502" s="42">
        <f t="shared" ref="H1502:H1506" si="176">(F1502-E1502)*C1502</f>
        <v>2449.99999999996</v>
      </c>
      <c r="I1502" s="42">
        <f>(G1502-F1502)*C1502</f>
        <v>2450.0000000000596</v>
      </c>
      <c r="J1502" s="42" t="e">
        <f>(H1502+I1502+#REF!)</f>
        <v>#REF!</v>
      </c>
    </row>
    <row r="1503" spans="1:10" ht="14.25" customHeight="1">
      <c r="A1503" s="44">
        <v>42437</v>
      </c>
      <c r="B1503" s="57" t="s">
        <v>190</v>
      </c>
      <c r="C1503" s="57">
        <v>900</v>
      </c>
      <c r="D1503" s="57" t="s">
        <v>9</v>
      </c>
      <c r="E1503" s="54">
        <v>534.5</v>
      </c>
      <c r="F1503" s="54">
        <v>537.20000000000005</v>
      </c>
      <c r="G1503" s="54">
        <v>0</v>
      </c>
      <c r="H1503" s="42">
        <f t="shared" si="176"/>
        <v>2430.0000000000409</v>
      </c>
      <c r="I1503" s="42">
        <v>0</v>
      </c>
      <c r="J1503" s="42" t="e">
        <f>(H1503+I1503+#REF!)</f>
        <v>#REF!</v>
      </c>
    </row>
    <row r="1504" spans="1:10" ht="14.25" customHeight="1">
      <c r="A1504" s="44">
        <v>42437</v>
      </c>
      <c r="B1504" s="57" t="s">
        <v>114</v>
      </c>
      <c r="C1504" s="57">
        <v>500</v>
      </c>
      <c r="D1504" s="57" t="s">
        <v>9</v>
      </c>
      <c r="E1504" s="54">
        <v>640</v>
      </c>
      <c r="F1504" s="54">
        <v>645</v>
      </c>
      <c r="G1504" s="54">
        <v>0</v>
      </c>
      <c r="H1504" s="42">
        <f t="shared" si="176"/>
        <v>2500</v>
      </c>
      <c r="I1504" s="42">
        <v>0</v>
      </c>
      <c r="J1504" s="42" t="e">
        <f>(H1504+I1504+#REF!)</f>
        <v>#REF!</v>
      </c>
    </row>
    <row r="1505" spans="1:10" ht="14.25" customHeight="1">
      <c r="A1505" s="44">
        <v>42437</v>
      </c>
      <c r="B1505" s="57" t="s">
        <v>37</v>
      </c>
      <c r="C1505" s="57">
        <v>8000</v>
      </c>
      <c r="D1505" s="57" t="s">
        <v>9</v>
      </c>
      <c r="E1505" s="54">
        <v>69.8</v>
      </c>
      <c r="F1505" s="54">
        <v>69.8</v>
      </c>
      <c r="G1505" s="54">
        <v>0</v>
      </c>
      <c r="H1505" s="42">
        <f t="shared" si="176"/>
        <v>0</v>
      </c>
      <c r="I1505" s="42">
        <v>0</v>
      </c>
      <c r="J1505" s="42" t="e">
        <f>(H1505+I1505+#REF!)</f>
        <v>#REF!</v>
      </c>
    </row>
    <row r="1506" spans="1:10" ht="14.25" customHeight="1">
      <c r="A1506" s="55">
        <v>42433</v>
      </c>
      <c r="B1506" s="57" t="s">
        <v>114</v>
      </c>
      <c r="C1506" s="57">
        <v>500</v>
      </c>
      <c r="D1506" s="57" t="s">
        <v>9</v>
      </c>
      <c r="E1506" s="50">
        <v>668</v>
      </c>
      <c r="F1506" s="50">
        <v>673</v>
      </c>
      <c r="G1506" s="50">
        <v>678</v>
      </c>
      <c r="H1506" s="42">
        <f t="shared" si="176"/>
        <v>2500</v>
      </c>
      <c r="I1506" s="42">
        <f>(G1506-F1506)*C1506</f>
        <v>2500</v>
      </c>
      <c r="J1506" s="42" t="e">
        <f>(H1506+I1506+#REF!)</f>
        <v>#REF!</v>
      </c>
    </row>
    <row r="1507" spans="1:10" ht="14.25" customHeight="1">
      <c r="A1507" s="55">
        <v>42433</v>
      </c>
      <c r="B1507" s="56" t="s">
        <v>22</v>
      </c>
      <c r="C1507" s="56">
        <v>5000</v>
      </c>
      <c r="D1507" s="56" t="s">
        <v>12</v>
      </c>
      <c r="E1507" s="50">
        <v>109</v>
      </c>
      <c r="F1507" s="50">
        <v>108.5</v>
      </c>
      <c r="G1507" s="50">
        <v>108</v>
      </c>
      <c r="H1507" s="66">
        <f t="shared" ref="H1507:H1508" si="177">(E1507-F1507)*C1507</f>
        <v>2500</v>
      </c>
      <c r="I1507" s="66">
        <f>(F1507-G1507)*C1507</f>
        <v>2500</v>
      </c>
      <c r="J1507" s="67">
        <f>SUM(H1507:I1507)</f>
        <v>5000</v>
      </c>
    </row>
    <row r="1508" spans="1:10" ht="14.25" customHeight="1">
      <c r="A1508" s="55">
        <v>42433</v>
      </c>
      <c r="B1508" s="56" t="s">
        <v>79</v>
      </c>
      <c r="C1508" s="56">
        <v>8000</v>
      </c>
      <c r="D1508" s="56" t="s">
        <v>12</v>
      </c>
      <c r="E1508" s="50">
        <v>54.4</v>
      </c>
      <c r="F1508" s="50">
        <v>54.1</v>
      </c>
      <c r="G1508" s="50">
        <v>53.8</v>
      </c>
      <c r="H1508" s="66">
        <f t="shared" si="177"/>
        <v>2399.9999999999773</v>
      </c>
      <c r="I1508" s="66">
        <f>(F1508-G1508)*C1508</f>
        <v>2400.0000000000341</v>
      </c>
      <c r="J1508" s="67">
        <f>SUM(H1508:I1508)</f>
        <v>4800.0000000000109</v>
      </c>
    </row>
    <row r="1509" spans="1:10" ht="14.25" customHeight="1">
      <c r="A1509" s="55">
        <v>42433</v>
      </c>
      <c r="B1509" s="56" t="s">
        <v>190</v>
      </c>
      <c r="C1509" s="56">
        <v>900</v>
      </c>
      <c r="D1509" s="56" t="s">
        <v>9</v>
      </c>
      <c r="E1509" s="50">
        <v>541</v>
      </c>
      <c r="F1509" s="50">
        <v>543.70000000000005</v>
      </c>
      <c r="G1509" s="50">
        <v>546.4</v>
      </c>
      <c r="H1509" s="42">
        <f t="shared" ref="H1509:H1512" si="178">(F1509-E1509)*C1509</f>
        <v>2430.0000000000409</v>
      </c>
      <c r="I1509" s="42">
        <f>(G1509-F1509)*C1509</f>
        <v>2429.9999999999386</v>
      </c>
      <c r="J1509" s="42" t="e">
        <f>(H1509+I1509+#REF!)</f>
        <v>#REF!</v>
      </c>
    </row>
    <row r="1510" spans="1:10" ht="14.25" customHeight="1">
      <c r="A1510" s="55">
        <v>42433</v>
      </c>
      <c r="B1510" s="57" t="s">
        <v>114</v>
      </c>
      <c r="C1510" s="57">
        <v>500</v>
      </c>
      <c r="D1510" s="57" t="s">
        <v>9</v>
      </c>
      <c r="E1510" s="50">
        <v>687.3</v>
      </c>
      <c r="F1510" s="50">
        <v>692.3</v>
      </c>
      <c r="G1510" s="50">
        <v>0</v>
      </c>
      <c r="H1510" s="42">
        <f t="shared" si="178"/>
        <v>2500</v>
      </c>
      <c r="I1510" s="42">
        <v>0</v>
      </c>
      <c r="J1510" s="42" t="e">
        <f>(H1510+I1510+#REF!)</f>
        <v>#REF!</v>
      </c>
    </row>
    <row r="1511" spans="1:10" ht="14.25" customHeight="1">
      <c r="A1511" s="44">
        <v>42432</v>
      </c>
      <c r="B1511" s="57" t="s">
        <v>114</v>
      </c>
      <c r="C1511" s="57">
        <v>500</v>
      </c>
      <c r="D1511" s="57" t="s">
        <v>9</v>
      </c>
      <c r="E1511" s="54">
        <v>610</v>
      </c>
      <c r="F1511" s="54">
        <v>615</v>
      </c>
      <c r="G1511" s="54">
        <v>620</v>
      </c>
      <c r="H1511" s="42">
        <f t="shared" si="178"/>
        <v>2500</v>
      </c>
      <c r="I1511" s="42">
        <f>(G1511-F1511)*C1511</f>
        <v>2500</v>
      </c>
      <c r="J1511" s="42" t="e">
        <f>(H1511+I1511+#REF!)</f>
        <v>#REF!</v>
      </c>
    </row>
    <row r="1512" spans="1:10" ht="14.25" customHeight="1">
      <c r="A1512" s="44">
        <v>42432</v>
      </c>
      <c r="B1512" s="57" t="s">
        <v>114</v>
      </c>
      <c r="C1512" s="57">
        <v>500</v>
      </c>
      <c r="D1512" s="57" t="s">
        <v>9</v>
      </c>
      <c r="E1512" s="54">
        <v>627</v>
      </c>
      <c r="F1512" s="54">
        <v>632</v>
      </c>
      <c r="G1512" s="54">
        <v>637</v>
      </c>
      <c r="H1512" s="42">
        <f t="shared" si="178"/>
        <v>2500</v>
      </c>
      <c r="I1512" s="42">
        <f>(G1512-F1512)*C1512</f>
        <v>2500</v>
      </c>
      <c r="J1512" s="42" t="e">
        <f>(H1512+I1512+#REF!)</f>
        <v>#REF!</v>
      </c>
    </row>
    <row r="1513" spans="1:10" ht="14.25" customHeight="1">
      <c r="A1513" s="44">
        <v>42432</v>
      </c>
      <c r="B1513" s="57" t="s">
        <v>22</v>
      </c>
      <c r="C1513" s="57">
        <v>5000</v>
      </c>
      <c r="D1513" s="57" t="s">
        <v>12</v>
      </c>
      <c r="E1513" s="54">
        <v>106.4</v>
      </c>
      <c r="F1513" s="54">
        <v>105.9</v>
      </c>
      <c r="G1513" s="54">
        <v>105.4</v>
      </c>
      <c r="H1513" s="66">
        <f t="shared" ref="H1513:H1514" si="179">(E1513-F1513)*C1513</f>
        <v>2500</v>
      </c>
      <c r="I1513" s="66">
        <f>(F1513-G1513)*C1513</f>
        <v>2500</v>
      </c>
      <c r="J1513" s="67">
        <f>SUM(H1513:I1513)</f>
        <v>5000</v>
      </c>
    </row>
    <row r="1514" spans="1:10" ht="14.25" customHeight="1">
      <c r="A1514" s="44">
        <v>42432</v>
      </c>
      <c r="B1514" s="57" t="s">
        <v>37</v>
      </c>
      <c r="C1514" s="57">
        <v>8000</v>
      </c>
      <c r="D1514" s="57" t="s">
        <v>12</v>
      </c>
      <c r="E1514" s="54">
        <v>62.4</v>
      </c>
      <c r="F1514" s="54">
        <v>62.1</v>
      </c>
      <c r="G1514" s="54">
        <v>61.8</v>
      </c>
      <c r="H1514" s="66">
        <f t="shared" si="179"/>
        <v>2399.9999999999773</v>
      </c>
      <c r="I1514" s="66">
        <f>(F1514-G1514)*C1514</f>
        <v>2400.0000000000341</v>
      </c>
      <c r="J1514" s="67">
        <f>SUM(H1514:I1514)</f>
        <v>4800.0000000000109</v>
      </c>
    </row>
    <row r="1515" spans="1:10" ht="14.25" customHeight="1">
      <c r="A1515" s="44">
        <v>42432</v>
      </c>
      <c r="B1515" s="57" t="s">
        <v>191</v>
      </c>
      <c r="C1515" s="57">
        <v>3000</v>
      </c>
      <c r="D1515" s="57" t="s">
        <v>9</v>
      </c>
      <c r="E1515" s="54">
        <v>251</v>
      </c>
      <c r="F1515" s="54">
        <v>251.8</v>
      </c>
      <c r="G1515" s="54">
        <v>252.6</v>
      </c>
      <c r="H1515" s="42">
        <f>(F1515-E1515)*C1515</f>
        <v>2400.0000000000341</v>
      </c>
      <c r="I1515" s="42">
        <f>(G1515-F1515)*C1515</f>
        <v>2399.9999999999491</v>
      </c>
      <c r="J1515" s="42" t="e">
        <f>(H1515+I1515+#REF!)</f>
        <v>#REF!</v>
      </c>
    </row>
    <row r="1516" spans="1:10" ht="14.25" customHeight="1">
      <c r="A1516" s="44">
        <v>42432</v>
      </c>
      <c r="B1516" s="57" t="s">
        <v>37</v>
      </c>
      <c r="C1516" s="57">
        <v>8000</v>
      </c>
      <c r="D1516" s="57" t="s">
        <v>12</v>
      </c>
      <c r="E1516" s="54">
        <v>61.4</v>
      </c>
      <c r="F1516" s="54">
        <v>62.3</v>
      </c>
      <c r="G1516" s="54">
        <v>0</v>
      </c>
      <c r="H1516" s="69">
        <f>-(F1516-E1516)*C1516</f>
        <v>-7199.9999999999891</v>
      </c>
      <c r="I1516" s="69">
        <v>0</v>
      </c>
      <c r="J1516" s="69" t="e">
        <f>(H1516+I1516+#REF!)</f>
        <v>#REF!</v>
      </c>
    </row>
    <row r="1517" spans="1:10" ht="14.25" customHeight="1">
      <c r="A1517" s="44">
        <v>42431</v>
      </c>
      <c r="B1517" s="57" t="s">
        <v>22</v>
      </c>
      <c r="C1517" s="57">
        <v>5000</v>
      </c>
      <c r="D1517" s="57" t="s">
        <v>9</v>
      </c>
      <c r="E1517" s="50">
        <v>101.9</v>
      </c>
      <c r="F1517" s="50">
        <v>102.4</v>
      </c>
      <c r="G1517" s="50">
        <v>102.9</v>
      </c>
      <c r="H1517" s="42">
        <f t="shared" ref="H1517:H1519" si="180">(F1517-E1517)*C1517</f>
        <v>2500</v>
      </c>
      <c r="I1517" s="42">
        <f>(G1517-F1517)*C1517</f>
        <v>2500</v>
      </c>
      <c r="J1517" s="42" t="e">
        <f>(H1517+I1517+#REF!)</f>
        <v>#REF!</v>
      </c>
    </row>
    <row r="1518" spans="1:10" ht="14.25" customHeight="1">
      <c r="A1518" s="44">
        <v>42431</v>
      </c>
      <c r="B1518" s="57" t="s">
        <v>90</v>
      </c>
      <c r="C1518" s="57">
        <v>7000</v>
      </c>
      <c r="D1518" s="57" t="s">
        <v>9</v>
      </c>
      <c r="E1518" s="50">
        <v>94</v>
      </c>
      <c r="F1518" s="50">
        <v>94.35</v>
      </c>
      <c r="G1518" s="50">
        <v>94.7</v>
      </c>
      <c r="H1518" s="42">
        <f t="shared" si="180"/>
        <v>2449.99999999996</v>
      </c>
      <c r="I1518" s="42">
        <f>(G1518-F1518)*C1518</f>
        <v>2450.0000000000596</v>
      </c>
      <c r="J1518" s="42" t="e">
        <f>(H1518+I1518+#REF!)</f>
        <v>#REF!</v>
      </c>
    </row>
    <row r="1519" spans="1:10" ht="14.25" customHeight="1">
      <c r="A1519" s="44">
        <v>42431</v>
      </c>
      <c r="B1519" s="57" t="s">
        <v>22</v>
      </c>
      <c r="C1519" s="57">
        <v>5000</v>
      </c>
      <c r="D1519" s="57" t="s">
        <v>9</v>
      </c>
      <c r="E1519" s="50">
        <v>106.9</v>
      </c>
      <c r="F1519" s="50">
        <v>106.9</v>
      </c>
      <c r="G1519" s="50">
        <v>0</v>
      </c>
      <c r="H1519" s="42">
        <f t="shared" si="180"/>
        <v>0</v>
      </c>
      <c r="I1519" s="42">
        <v>0</v>
      </c>
      <c r="J1519" s="42" t="e">
        <f>(H1519+I1519+#REF!)</f>
        <v>#REF!</v>
      </c>
    </row>
    <row r="1520" spans="1:10" ht="14.25" customHeight="1">
      <c r="A1520" s="44">
        <v>42431</v>
      </c>
      <c r="B1520" s="57" t="s">
        <v>190</v>
      </c>
      <c r="C1520" s="57">
        <v>900</v>
      </c>
      <c r="D1520" s="57" t="s">
        <v>12</v>
      </c>
      <c r="E1520" s="50">
        <v>520.6</v>
      </c>
      <c r="F1520" s="50">
        <v>528.70000000000005</v>
      </c>
      <c r="G1520" s="50">
        <v>0</v>
      </c>
      <c r="H1520" s="69">
        <f>-(F1520-E1520)*C1520</f>
        <v>-7290.00000000002</v>
      </c>
      <c r="I1520" s="69">
        <v>0</v>
      </c>
      <c r="J1520" s="69" t="e">
        <f>(H1520+I1520+#REF!)</f>
        <v>#REF!</v>
      </c>
    </row>
    <row r="1521" spans="1:10" ht="14.25" customHeight="1">
      <c r="A1521" s="44">
        <v>42430</v>
      </c>
      <c r="B1521" s="57" t="s">
        <v>22</v>
      </c>
      <c r="C1521" s="57">
        <v>5000</v>
      </c>
      <c r="D1521" s="57" t="s">
        <v>9</v>
      </c>
      <c r="E1521" s="54">
        <v>92.8</v>
      </c>
      <c r="F1521" s="54">
        <v>93.3</v>
      </c>
      <c r="G1521" s="54">
        <v>93.8</v>
      </c>
      <c r="H1521" s="42">
        <f t="shared" ref="H1521:H1525" si="181">(F1521-E1521)*C1521</f>
        <v>2500</v>
      </c>
      <c r="I1521" s="42">
        <f>(G1521-F1521)*C1521</f>
        <v>2500</v>
      </c>
      <c r="J1521" s="42" t="e">
        <f>(H1521+I1521+#REF!)</f>
        <v>#REF!</v>
      </c>
    </row>
    <row r="1522" spans="1:10" ht="14.25" customHeight="1">
      <c r="A1522" s="44">
        <v>42430</v>
      </c>
      <c r="B1522" s="57" t="s">
        <v>190</v>
      </c>
      <c r="C1522" s="57">
        <v>900</v>
      </c>
      <c r="D1522" s="57" t="s">
        <v>9</v>
      </c>
      <c r="E1522" s="54">
        <v>493.7</v>
      </c>
      <c r="F1522" s="54">
        <v>496.4</v>
      </c>
      <c r="G1522" s="54">
        <v>499.1</v>
      </c>
      <c r="H1522" s="42">
        <f t="shared" si="181"/>
        <v>2429.99999999999</v>
      </c>
      <c r="I1522" s="42">
        <f>(G1522-F1522)*C1522</f>
        <v>2430.0000000000409</v>
      </c>
      <c r="J1522" s="42" t="e">
        <f>(H1522+I1522+#REF!)</f>
        <v>#REF!</v>
      </c>
    </row>
    <row r="1523" spans="1:10" ht="14.25" customHeight="1">
      <c r="A1523" s="44">
        <v>42430</v>
      </c>
      <c r="B1523" s="57" t="s">
        <v>192</v>
      </c>
      <c r="C1523" s="57">
        <v>1600</v>
      </c>
      <c r="D1523" s="57" t="s">
        <v>9</v>
      </c>
      <c r="E1523" s="54">
        <v>318</v>
      </c>
      <c r="F1523" s="54">
        <v>319.5</v>
      </c>
      <c r="G1523" s="54">
        <v>321</v>
      </c>
      <c r="H1523" s="42">
        <f t="shared" si="181"/>
        <v>2400</v>
      </c>
      <c r="I1523" s="42">
        <f>(G1523-F1523)*C1523</f>
        <v>2400</v>
      </c>
      <c r="J1523" s="42" t="e">
        <f>(H1523+I1523+#REF!)</f>
        <v>#REF!</v>
      </c>
    </row>
    <row r="1524" spans="1:10" ht="14.25" customHeight="1">
      <c r="A1524" s="44">
        <v>42430</v>
      </c>
      <c r="B1524" s="57" t="s">
        <v>19</v>
      </c>
      <c r="C1524" s="57">
        <v>2000</v>
      </c>
      <c r="D1524" s="57" t="s">
        <v>9</v>
      </c>
      <c r="E1524" s="54">
        <v>329</v>
      </c>
      <c r="F1524" s="54">
        <v>330.2</v>
      </c>
      <c r="G1524" s="54">
        <v>331.4</v>
      </c>
      <c r="H1524" s="42">
        <f t="shared" si="181"/>
        <v>2399.9999999999773</v>
      </c>
      <c r="I1524" s="42">
        <f>(G1524-F1524)*C1524</f>
        <v>2399.9999999999773</v>
      </c>
      <c r="J1524" s="42" t="e">
        <f>(H1524+I1524+#REF!)</f>
        <v>#REF!</v>
      </c>
    </row>
    <row r="1525" spans="1:10" ht="14.25" customHeight="1">
      <c r="A1525" s="44">
        <v>42430</v>
      </c>
      <c r="B1525" s="57" t="s">
        <v>50</v>
      </c>
      <c r="C1525" s="57">
        <v>800</v>
      </c>
      <c r="D1525" s="57" t="s">
        <v>9</v>
      </c>
      <c r="E1525" s="54">
        <v>599</v>
      </c>
      <c r="F1525" s="54">
        <v>602</v>
      </c>
      <c r="G1525" s="54">
        <v>605</v>
      </c>
      <c r="H1525" s="42">
        <f t="shared" si="181"/>
        <v>2400</v>
      </c>
      <c r="I1525" s="42">
        <f>(G1525-F1525)*C1525</f>
        <v>2400</v>
      </c>
      <c r="J1525" s="42" t="e">
        <f>(H1525+I1525+#REF!)</f>
        <v>#REF!</v>
      </c>
    </row>
    <row r="1526" spans="1:10" ht="14.25" customHeight="1">
      <c r="A1526" s="44">
        <v>42429</v>
      </c>
      <c r="B1526" s="57" t="s">
        <v>190</v>
      </c>
      <c r="C1526" s="57">
        <v>900</v>
      </c>
      <c r="D1526" s="57" t="s">
        <v>12</v>
      </c>
      <c r="E1526" s="54">
        <v>497</v>
      </c>
      <c r="F1526" s="54">
        <v>494.3</v>
      </c>
      <c r="G1526" s="54">
        <v>491.6</v>
      </c>
      <c r="H1526" s="66">
        <f t="shared" ref="H1526:H1528" si="182">(E1526-F1526)*C1526</f>
        <v>2429.99999999999</v>
      </c>
      <c r="I1526" s="66">
        <f>(F1526-G1526)*C1526</f>
        <v>2429.99999999999</v>
      </c>
      <c r="J1526" s="67">
        <f>SUM(H1526:I1526)</f>
        <v>4859.99999999998</v>
      </c>
    </row>
    <row r="1527" spans="1:10" ht="14.25" customHeight="1">
      <c r="A1527" s="44">
        <v>42429</v>
      </c>
      <c r="B1527" s="57" t="s">
        <v>10</v>
      </c>
      <c r="C1527" s="57">
        <v>8000</v>
      </c>
      <c r="D1527" s="57" t="s">
        <v>12</v>
      </c>
      <c r="E1527" s="54">
        <v>56.8</v>
      </c>
      <c r="F1527" s="54">
        <v>56.5</v>
      </c>
      <c r="G1527" s="54">
        <v>56.2</v>
      </c>
      <c r="H1527" s="66">
        <f t="shared" si="182"/>
        <v>2399.9999999999773</v>
      </c>
      <c r="I1527" s="66">
        <f>(F1527-G1527)*C1527</f>
        <v>2399.9999999999773</v>
      </c>
      <c r="J1527" s="67">
        <f>SUM(H1527:I1527)</f>
        <v>4799.9999999999545</v>
      </c>
    </row>
    <row r="1528" spans="1:10" ht="14.25" customHeight="1">
      <c r="A1528" s="44">
        <v>42429</v>
      </c>
      <c r="B1528" s="57" t="s">
        <v>178</v>
      </c>
      <c r="C1528" s="57">
        <v>1300</v>
      </c>
      <c r="D1528" s="57" t="s">
        <v>12</v>
      </c>
      <c r="E1528" s="54">
        <v>296</v>
      </c>
      <c r="F1528" s="54">
        <v>294.10000000000002</v>
      </c>
      <c r="G1528" s="54">
        <v>0</v>
      </c>
      <c r="H1528" s="66">
        <f t="shared" si="182"/>
        <v>2469.9999999999704</v>
      </c>
      <c r="I1528" s="66">
        <v>0</v>
      </c>
      <c r="J1528" s="67">
        <f>SUM(H1528:I1528)</f>
        <v>2469.9999999999704</v>
      </c>
    </row>
    <row r="1529" spans="1:10" ht="14.25" customHeight="1">
      <c r="A1529" s="44">
        <v>42426</v>
      </c>
      <c r="B1529" s="73" t="s">
        <v>87</v>
      </c>
      <c r="C1529" s="73">
        <v>500</v>
      </c>
      <c r="D1529" s="73" t="s">
        <v>12</v>
      </c>
      <c r="E1529" s="74">
        <v>942</v>
      </c>
      <c r="F1529" s="74">
        <v>937</v>
      </c>
      <c r="G1529" s="74">
        <v>932</v>
      </c>
      <c r="H1529" s="75">
        <f t="shared" ref="H1529:H1530" si="183">-(F1529-E1529)*C1529</f>
        <v>2500</v>
      </c>
      <c r="I1529" s="75">
        <f>-(G1529-F1529)*C1529</f>
        <v>2500</v>
      </c>
      <c r="J1529" s="75" t="e">
        <f>(H1529+I1529+#REF!)</f>
        <v>#REF!</v>
      </c>
    </row>
    <row r="1530" spans="1:10" ht="14.25" customHeight="1">
      <c r="A1530" s="44">
        <v>42426</v>
      </c>
      <c r="B1530" s="73" t="s">
        <v>95</v>
      </c>
      <c r="C1530" s="73">
        <v>2200</v>
      </c>
      <c r="D1530" s="73" t="s">
        <v>12</v>
      </c>
      <c r="E1530" s="74">
        <v>144.19999999999999</v>
      </c>
      <c r="F1530" s="74">
        <v>143.1</v>
      </c>
      <c r="G1530" s="74">
        <v>0</v>
      </c>
      <c r="H1530" s="75">
        <f t="shared" si="183"/>
        <v>2419.9999999999873</v>
      </c>
      <c r="I1530" s="75">
        <v>0</v>
      </c>
      <c r="J1530" s="75" t="e">
        <f>(H1530+I1530+#REF!)</f>
        <v>#REF!</v>
      </c>
    </row>
    <row r="1531" spans="1:10" ht="14.25" customHeight="1">
      <c r="A1531" s="44">
        <v>42426</v>
      </c>
      <c r="B1531" s="73" t="s">
        <v>22</v>
      </c>
      <c r="C1531" s="73">
        <v>5000</v>
      </c>
      <c r="D1531" s="73" t="s">
        <v>9</v>
      </c>
      <c r="E1531" s="74">
        <v>88</v>
      </c>
      <c r="F1531" s="74">
        <v>88.5</v>
      </c>
      <c r="G1531" s="74">
        <v>0</v>
      </c>
      <c r="H1531" s="75">
        <f t="shared" ref="H1531:H1532" si="184">(F1531-E1531)*C1531</f>
        <v>2500</v>
      </c>
      <c r="I1531" s="75">
        <v>0</v>
      </c>
      <c r="J1531" s="75" t="e">
        <f>(H1531+I1531+#REF!)</f>
        <v>#REF!</v>
      </c>
    </row>
    <row r="1532" spans="1:10" ht="14.25" customHeight="1">
      <c r="A1532" s="44">
        <v>42426</v>
      </c>
      <c r="B1532" s="73" t="s">
        <v>49</v>
      </c>
      <c r="C1532" s="73">
        <v>3000</v>
      </c>
      <c r="D1532" s="73" t="s">
        <v>12</v>
      </c>
      <c r="E1532" s="74">
        <v>122.7</v>
      </c>
      <c r="F1532" s="74">
        <v>122.7</v>
      </c>
      <c r="G1532" s="74">
        <v>0</v>
      </c>
      <c r="H1532" s="75">
        <f t="shared" si="184"/>
        <v>0</v>
      </c>
      <c r="I1532" s="75">
        <v>0</v>
      </c>
      <c r="J1532" s="75" t="e">
        <f>(H1532+I1532+#REF!)</f>
        <v>#REF!</v>
      </c>
    </row>
    <row r="1533" spans="1:10" ht="14.25" customHeight="1">
      <c r="A1533" s="44">
        <v>42426</v>
      </c>
      <c r="B1533" s="73" t="s">
        <v>20</v>
      </c>
      <c r="C1533" s="73">
        <v>5000</v>
      </c>
      <c r="D1533" s="73" t="s">
        <v>12</v>
      </c>
      <c r="E1533" s="74">
        <v>67.099999999999994</v>
      </c>
      <c r="F1533" s="74">
        <v>68.599999999999994</v>
      </c>
      <c r="G1533" s="74">
        <v>0</v>
      </c>
      <c r="H1533" s="69">
        <f t="shared" ref="H1533:H1538" si="185">-(F1533-E1533)*C1533</f>
        <v>-7500</v>
      </c>
      <c r="I1533" s="69">
        <v>0</v>
      </c>
      <c r="J1533" s="69" t="e">
        <f>(H1533+I1533+#REF!)</f>
        <v>#REF!</v>
      </c>
    </row>
    <row r="1534" spans="1:10" ht="14.25" customHeight="1">
      <c r="A1534" s="44">
        <v>42426</v>
      </c>
      <c r="B1534" s="73" t="s">
        <v>34</v>
      </c>
      <c r="C1534" s="73">
        <v>6000</v>
      </c>
      <c r="D1534" s="73" t="s">
        <v>12</v>
      </c>
      <c r="E1534" s="74">
        <v>66.3</v>
      </c>
      <c r="F1534" s="74">
        <v>67.099999999999994</v>
      </c>
      <c r="G1534" s="74">
        <v>0</v>
      </c>
      <c r="H1534" s="69">
        <f t="shared" si="185"/>
        <v>-4799.9999999999827</v>
      </c>
      <c r="I1534" s="69">
        <v>0</v>
      </c>
      <c r="J1534" s="69" t="e">
        <f>(H1534+I1534+#REF!)</f>
        <v>#REF!</v>
      </c>
    </row>
    <row r="1535" spans="1:10" ht="14.25" customHeight="1">
      <c r="A1535" s="44">
        <v>42425</v>
      </c>
      <c r="B1535" s="73" t="s">
        <v>87</v>
      </c>
      <c r="C1535" s="73">
        <v>500</v>
      </c>
      <c r="D1535" s="73" t="s">
        <v>12</v>
      </c>
      <c r="E1535" s="74">
        <v>988</v>
      </c>
      <c r="F1535" s="74">
        <v>983</v>
      </c>
      <c r="G1535" s="74">
        <v>978</v>
      </c>
      <c r="H1535" s="75">
        <f t="shared" si="185"/>
        <v>2500</v>
      </c>
      <c r="I1535" s="75">
        <f>-(G1535-F1535)*C1535</f>
        <v>2500</v>
      </c>
      <c r="J1535" s="75" t="e">
        <f>(H1535+I1535+#REF!)</f>
        <v>#REF!</v>
      </c>
    </row>
    <row r="1536" spans="1:10" ht="14.25" customHeight="1">
      <c r="A1536" s="44">
        <v>42425</v>
      </c>
      <c r="B1536" s="73" t="s">
        <v>101</v>
      </c>
      <c r="C1536" s="73">
        <v>700</v>
      </c>
      <c r="D1536" s="73" t="s">
        <v>12</v>
      </c>
      <c r="E1536" s="74">
        <v>926.4</v>
      </c>
      <c r="F1536" s="74">
        <v>922.9</v>
      </c>
      <c r="G1536" s="74">
        <v>919.4</v>
      </c>
      <c r="H1536" s="75">
        <f t="shared" si="185"/>
        <v>2450</v>
      </c>
      <c r="I1536" s="75">
        <f>-(G1536-F1536)*C1536</f>
        <v>2450</v>
      </c>
      <c r="J1536" s="75" t="e">
        <f>(H1536+I1536+#REF!)</f>
        <v>#REF!</v>
      </c>
    </row>
    <row r="1537" spans="1:10" ht="14.25" customHeight="1">
      <c r="A1537" s="44">
        <v>42425</v>
      </c>
      <c r="B1537" s="73" t="s">
        <v>49</v>
      </c>
      <c r="C1537" s="73">
        <v>3000</v>
      </c>
      <c r="D1537" s="73" t="s">
        <v>12</v>
      </c>
      <c r="E1537" s="74">
        <v>133.5</v>
      </c>
      <c r="F1537" s="74">
        <v>132.69999999999999</v>
      </c>
      <c r="G1537" s="74">
        <v>131.9</v>
      </c>
      <c r="H1537" s="75">
        <f t="shared" si="185"/>
        <v>2400.0000000000341</v>
      </c>
      <c r="I1537" s="75">
        <f>-(G1537-F1537)*C1537</f>
        <v>2399.9999999999491</v>
      </c>
      <c r="J1537" s="75" t="e">
        <f>(H1537+I1537+#REF!)</f>
        <v>#REF!</v>
      </c>
    </row>
    <row r="1538" spans="1:10" ht="14.25" customHeight="1">
      <c r="A1538" s="44">
        <v>42425</v>
      </c>
      <c r="B1538" s="73" t="s">
        <v>49</v>
      </c>
      <c r="C1538" s="73">
        <v>3000</v>
      </c>
      <c r="D1538" s="73" t="s">
        <v>12</v>
      </c>
      <c r="E1538" s="74">
        <v>138.69999999999999</v>
      </c>
      <c r="F1538" s="74">
        <v>138.69999999999999</v>
      </c>
      <c r="G1538" s="74">
        <v>0</v>
      </c>
      <c r="H1538" s="75">
        <f t="shared" si="185"/>
        <v>0</v>
      </c>
      <c r="I1538" s="75">
        <v>0</v>
      </c>
      <c r="J1538" s="75" t="e">
        <f>(H1538+I1538+#REF!)</f>
        <v>#REF!</v>
      </c>
    </row>
    <row r="1539" spans="1:10" ht="14.25" customHeight="1">
      <c r="A1539" s="44">
        <v>42425</v>
      </c>
      <c r="B1539" s="73" t="s">
        <v>118</v>
      </c>
      <c r="C1539" s="73">
        <v>450</v>
      </c>
      <c r="D1539" s="73" t="s">
        <v>9</v>
      </c>
      <c r="E1539" s="74">
        <v>1106</v>
      </c>
      <c r="F1539" s="74">
        <v>1090</v>
      </c>
      <c r="G1539" s="74">
        <v>0</v>
      </c>
      <c r="H1539" s="69">
        <f>(F1539-E1539)*C1539</f>
        <v>-7200</v>
      </c>
      <c r="I1539" s="69">
        <v>0</v>
      </c>
      <c r="J1539" s="69" t="e">
        <f>(H1539+I1539+#REF!)</f>
        <v>#REF!</v>
      </c>
    </row>
    <row r="1540" spans="1:10" ht="14.25" customHeight="1">
      <c r="A1540" s="44">
        <v>42424</v>
      </c>
      <c r="B1540" s="73" t="s">
        <v>86</v>
      </c>
      <c r="C1540" s="73">
        <v>600</v>
      </c>
      <c r="D1540" s="73" t="s">
        <v>12</v>
      </c>
      <c r="E1540" s="74">
        <v>937.7</v>
      </c>
      <c r="F1540" s="74">
        <v>933.7</v>
      </c>
      <c r="G1540" s="74">
        <v>929.7</v>
      </c>
      <c r="H1540" s="75">
        <f t="shared" ref="H1540:H1541" si="186">-(F1540-E1540)*C1540</f>
        <v>2400</v>
      </c>
      <c r="I1540" s="75">
        <v>0</v>
      </c>
      <c r="J1540" s="75" t="e">
        <f>(H1540+I1540+#REF!)</f>
        <v>#REF!</v>
      </c>
    </row>
    <row r="1541" spans="1:10" ht="14.25" customHeight="1">
      <c r="A1541" s="44">
        <v>42424</v>
      </c>
      <c r="B1541" s="73" t="s">
        <v>82</v>
      </c>
      <c r="C1541" s="73">
        <v>8000</v>
      </c>
      <c r="D1541" s="73" t="s">
        <v>12</v>
      </c>
      <c r="E1541" s="74">
        <v>63.85</v>
      </c>
      <c r="F1541" s="74">
        <v>63.55</v>
      </c>
      <c r="G1541" s="74">
        <v>63.25</v>
      </c>
      <c r="H1541" s="75">
        <f t="shared" si="186"/>
        <v>2400.0000000000341</v>
      </c>
      <c r="I1541" s="75">
        <v>0</v>
      </c>
      <c r="J1541" s="75" t="e">
        <f>(H1541+I1541+#REF!)</f>
        <v>#REF!</v>
      </c>
    </row>
    <row r="1542" spans="1:10" ht="14.25" customHeight="1">
      <c r="A1542" s="44">
        <v>42424</v>
      </c>
      <c r="B1542" s="73" t="s">
        <v>181</v>
      </c>
      <c r="C1542" s="73">
        <v>900</v>
      </c>
      <c r="D1542" s="73" t="s">
        <v>9</v>
      </c>
      <c r="E1542" s="74">
        <v>557</v>
      </c>
      <c r="F1542" s="74">
        <v>559.25</v>
      </c>
      <c r="G1542" s="74">
        <v>0</v>
      </c>
      <c r="H1542" s="75">
        <f>(F1542-E1542)*C1542</f>
        <v>2025</v>
      </c>
      <c r="I1542" s="75">
        <v>0</v>
      </c>
      <c r="J1542" s="75" t="e">
        <f>(H1542+I1542+#REF!)</f>
        <v>#REF!</v>
      </c>
    </row>
    <row r="1543" spans="1:10" ht="14.25" customHeight="1">
      <c r="A1543" s="44">
        <v>42424</v>
      </c>
      <c r="B1543" s="73" t="s">
        <v>118</v>
      </c>
      <c r="C1543" s="73">
        <v>450</v>
      </c>
      <c r="D1543" s="73" t="s">
        <v>12</v>
      </c>
      <c r="E1543" s="74">
        <v>1114</v>
      </c>
      <c r="F1543" s="74">
        <v>1114</v>
      </c>
      <c r="G1543" s="74">
        <v>0</v>
      </c>
      <c r="H1543" s="75">
        <f t="shared" ref="H1543:H1547" si="187">-(F1543-E1543)*C1543</f>
        <v>0</v>
      </c>
      <c r="I1543" s="75">
        <v>0</v>
      </c>
      <c r="J1543" s="75" t="e">
        <f>(H1543+I1543+#REF!)</f>
        <v>#REF!</v>
      </c>
    </row>
    <row r="1544" spans="1:10" ht="14.25" customHeight="1">
      <c r="A1544" s="44">
        <v>42423</v>
      </c>
      <c r="B1544" s="73" t="s">
        <v>82</v>
      </c>
      <c r="C1544" s="73">
        <v>8000</v>
      </c>
      <c r="D1544" s="73" t="s">
        <v>12</v>
      </c>
      <c r="E1544" s="74">
        <v>64.8</v>
      </c>
      <c r="F1544" s="74">
        <v>64.5</v>
      </c>
      <c r="G1544" s="74">
        <v>0</v>
      </c>
      <c r="H1544" s="75">
        <f t="shared" si="187"/>
        <v>2399.9999999999773</v>
      </c>
      <c r="I1544" s="75">
        <v>0</v>
      </c>
      <c r="J1544" s="75" t="e">
        <f>(H1544+I1544+#REF!)</f>
        <v>#REF!</v>
      </c>
    </row>
    <row r="1545" spans="1:10" ht="14.25" customHeight="1">
      <c r="A1545" s="44">
        <v>42423</v>
      </c>
      <c r="B1545" s="73" t="s">
        <v>193</v>
      </c>
      <c r="C1545" s="73">
        <v>1000</v>
      </c>
      <c r="D1545" s="73" t="s">
        <v>12</v>
      </c>
      <c r="E1545" s="74">
        <v>622.29999999999995</v>
      </c>
      <c r="F1545" s="74">
        <v>619.79999999999995</v>
      </c>
      <c r="G1545" s="74">
        <v>617.29999999999995</v>
      </c>
      <c r="H1545" s="75">
        <f t="shared" si="187"/>
        <v>2500</v>
      </c>
      <c r="I1545" s="75">
        <f>-(G1545-F1545)*C1545</f>
        <v>2500</v>
      </c>
      <c r="J1545" s="75" t="e">
        <f>(H1545+I1545+#REF!)</f>
        <v>#REF!</v>
      </c>
    </row>
    <row r="1546" spans="1:10" ht="14.25" customHeight="1">
      <c r="A1546" s="44">
        <v>42423</v>
      </c>
      <c r="B1546" s="73" t="s">
        <v>118</v>
      </c>
      <c r="C1546" s="73">
        <v>450</v>
      </c>
      <c r="D1546" s="73" t="s">
        <v>12</v>
      </c>
      <c r="E1546" s="74">
        <v>1153.5</v>
      </c>
      <c r="F1546" s="74">
        <v>1148</v>
      </c>
      <c r="G1546" s="74">
        <v>1142.5</v>
      </c>
      <c r="H1546" s="75">
        <f t="shared" si="187"/>
        <v>2475</v>
      </c>
      <c r="I1546" s="75">
        <f>-(G1546-F1546)*C1546</f>
        <v>2475</v>
      </c>
      <c r="J1546" s="75" t="e">
        <f>(H1546+I1546+#REF!)</f>
        <v>#REF!</v>
      </c>
    </row>
    <row r="1547" spans="1:10" ht="14.25" customHeight="1">
      <c r="A1547" s="44">
        <v>42423</v>
      </c>
      <c r="B1547" s="73" t="s">
        <v>101</v>
      </c>
      <c r="C1547" s="73">
        <v>700</v>
      </c>
      <c r="D1547" s="73" t="s">
        <v>12</v>
      </c>
      <c r="E1547" s="74">
        <v>946.7</v>
      </c>
      <c r="F1547" s="74">
        <v>943.2</v>
      </c>
      <c r="G1547" s="74">
        <v>939.7</v>
      </c>
      <c r="H1547" s="75">
        <f t="shared" si="187"/>
        <v>2450</v>
      </c>
      <c r="I1547" s="75">
        <f>-(G1547-F1547)*C1547</f>
        <v>2450</v>
      </c>
      <c r="J1547" s="75" t="e">
        <f>(H1547+I1547+#REF!)</f>
        <v>#REF!</v>
      </c>
    </row>
    <row r="1548" spans="1:10" ht="14.25" customHeight="1">
      <c r="A1548" s="44">
        <v>42423</v>
      </c>
      <c r="B1548" s="73" t="s">
        <v>19</v>
      </c>
      <c r="C1548" s="73">
        <v>2000</v>
      </c>
      <c r="D1548" s="73" t="s">
        <v>12</v>
      </c>
      <c r="E1548" s="74">
        <v>327</v>
      </c>
      <c r="F1548" s="74">
        <v>327</v>
      </c>
      <c r="G1548" s="74">
        <v>0</v>
      </c>
      <c r="H1548" s="75">
        <v>0</v>
      </c>
      <c r="I1548" s="75">
        <v>0</v>
      </c>
      <c r="J1548" s="75" t="e">
        <f>(H1548+I1548+#REF!)</f>
        <v>#REF!</v>
      </c>
    </row>
    <row r="1549" spans="1:10" ht="14.25" customHeight="1">
      <c r="A1549" s="76">
        <v>42422</v>
      </c>
      <c r="B1549" s="73" t="s">
        <v>118</v>
      </c>
      <c r="C1549" s="73">
        <v>450</v>
      </c>
      <c r="D1549" s="73" t="s">
        <v>9</v>
      </c>
      <c r="E1549" s="74">
        <v>1154</v>
      </c>
      <c r="F1549" s="74">
        <v>1159.5</v>
      </c>
      <c r="G1549" s="74">
        <v>1165</v>
      </c>
      <c r="H1549" s="75">
        <f t="shared" ref="H1549:H1553" si="188">(F1549-E1549)*C1549</f>
        <v>2475</v>
      </c>
      <c r="I1549" s="75">
        <f>(G1549-F1549)*C1549</f>
        <v>2475</v>
      </c>
      <c r="J1549" s="75" t="e">
        <f>(H1549+I1549+#REF!)</f>
        <v>#REF!</v>
      </c>
    </row>
    <row r="1550" spans="1:10" ht="14.25" customHeight="1">
      <c r="A1550" s="76">
        <v>42422</v>
      </c>
      <c r="B1550" s="73" t="s">
        <v>194</v>
      </c>
      <c r="C1550" s="73">
        <v>600</v>
      </c>
      <c r="D1550" s="73" t="s">
        <v>9</v>
      </c>
      <c r="E1550" s="74">
        <v>1096.5</v>
      </c>
      <c r="F1550" s="74">
        <v>1100.5</v>
      </c>
      <c r="G1550" s="74">
        <v>1104.5</v>
      </c>
      <c r="H1550" s="75">
        <f t="shared" si="188"/>
        <v>2400</v>
      </c>
      <c r="I1550" s="75">
        <f>(G1550-F1550)*C1550</f>
        <v>2400</v>
      </c>
      <c r="J1550" s="75" t="e">
        <f>(H1550+I1550+#REF!)</f>
        <v>#REF!</v>
      </c>
    </row>
    <row r="1551" spans="1:10" ht="14.25" customHeight="1">
      <c r="A1551" s="76">
        <v>42422</v>
      </c>
      <c r="B1551" s="73" t="s">
        <v>101</v>
      </c>
      <c r="C1551" s="73">
        <v>700</v>
      </c>
      <c r="D1551" s="73" t="s">
        <v>9</v>
      </c>
      <c r="E1551" s="74">
        <v>965.5</v>
      </c>
      <c r="F1551" s="74">
        <v>969</v>
      </c>
      <c r="G1551" s="74">
        <v>972.5</v>
      </c>
      <c r="H1551" s="75">
        <f t="shared" si="188"/>
        <v>2450</v>
      </c>
      <c r="I1551" s="75">
        <f>(G1551-F1551)*C1551</f>
        <v>2450</v>
      </c>
      <c r="J1551" s="75" t="e">
        <f>(H1551+I1551+#REF!)</f>
        <v>#REF!</v>
      </c>
    </row>
    <row r="1552" spans="1:10" ht="14.25" customHeight="1">
      <c r="A1552" s="76">
        <v>42422</v>
      </c>
      <c r="B1552" s="73" t="s">
        <v>193</v>
      </c>
      <c r="C1552" s="73">
        <v>1000</v>
      </c>
      <c r="D1552" s="73" t="s">
        <v>9</v>
      </c>
      <c r="E1552" s="74">
        <v>643.5</v>
      </c>
      <c r="F1552" s="74">
        <v>645.5</v>
      </c>
      <c r="G1552" s="74">
        <v>0</v>
      </c>
      <c r="H1552" s="75">
        <f t="shared" si="188"/>
        <v>2000</v>
      </c>
      <c r="I1552" s="75">
        <v>0</v>
      </c>
      <c r="J1552" s="75" t="e">
        <f>(H1552+I1552+#REF!)</f>
        <v>#REF!</v>
      </c>
    </row>
    <row r="1553" spans="1:10" ht="14.25" customHeight="1">
      <c r="A1553" s="44">
        <v>42419</v>
      </c>
      <c r="B1553" s="73" t="s">
        <v>55</v>
      </c>
      <c r="C1553" s="73">
        <v>4000</v>
      </c>
      <c r="D1553" s="73" t="s">
        <v>9</v>
      </c>
      <c r="E1553" s="74">
        <v>74.400000000000006</v>
      </c>
      <c r="F1553" s="74">
        <v>75</v>
      </c>
      <c r="G1553" s="74">
        <v>75.599999999999994</v>
      </c>
      <c r="H1553" s="75">
        <f t="shared" si="188"/>
        <v>2399.9999999999773</v>
      </c>
      <c r="I1553" s="75">
        <f>(G1553-F1553)*C1553</f>
        <v>2399.9999999999773</v>
      </c>
      <c r="J1553" s="75" t="e">
        <f>(H1553+I1553+#REF!)</f>
        <v>#REF!</v>
      </c>
    </row>
    <row r="1554" spans="1:10" ht="14.25" customHeight="1">
      <c r="A1554" s="76">
        <v>42419</v>
      </c>
      <c r="B1554" s="73" t="s">
        <v>21</v>
      </c>
      <c r="C1554" s="73">
        <v>1600</v>
      </c>
      <c r="D1554" s="73" t="s">
        <v>12</v>
      </c>
      <c r="E1554" s="74">
        <v>234</v>
      </c>
      <c r="F1554" s="74">
        <v>232.5</v>
      </c>
      <c r="G1554" s="74">
        <v>0</v>
      </c>
      <c r="H1554" s="75">
        <f>-(F1554-E1554)*C1554</f>
        <v>2400</v>
      </c>
      <c r="I1554" s="75">
        <v>0</v>
      </c>
      <c r="J1554" s="75" t="e">
        <f>(H1554+I1554+#REF!)</f>
        <v>#REF!</v>
      </c>
    </row>
    <row r="1555" spans="1:10" ht="14.25" customHeight="1">
      <c r="A1555" s="76">
        <v>42419</v>
      </c>
      <c r="B1555" s="73" t="s">
        <v>101</v>
      </c>
      <c r="C1555" s="73">
        <v>700</v>
      </c>
      <c r="D1555" s="73" t="s">
        <v>9</v>
      </c>
      <c r="E1555" s="74">
        <v>950</v>
      </c>
      <c r="F1555" s="74">
        <v>953</v>
      </c>
      <c r="G1555" s="74">
        <v>0</v>
      </c>
      <c r="H1555" s="75">
        <f>(F1555-E1555)*C1555</f>
        <v>2100</v>
      </c>
      <c r="I1555" s="75">
        <v>0</v>
      </c>
      <c r="J1555" s="75" t="e">
        <f>(H1555+I1555+#REF!)</f>
        <v>#REF!</v>
      </c>
    </row>
    <row r="1556" spans="1:10" ht="14.25" customHeight="1">
      <c r="A1556" s="76">
        <v>42419</v>
      </c>
      <c r="B1556" s="73" t="s">
        <v>194</v>
      </c>
      <c r="C1556" s="73">
        <v>600</v>
      </c>
      <c r="D1556" s="73" t="s">
        <v>12</v>
      </c>
      <c r="E1556" s="74">
        <v>1076</v>
      </c>
      <c r="F1556" s="74">
        <v>1072.3</v>
      </c>
      <c r="G1556" s="74">
        <v>0</v>
      </c>
      <c r="H1556" s="75">
        <f t="shared" ref="H1556:H1557" si="189">-(F1556-E1556)*C1556</f>
        <v>2220.0000000000273</v>
      </c>
      <c r="I1556" s="75">
        <v>0</v>
      </c>
      <c r="J1556" s="75" t="e">
        <f>(H1556+I1556+#REF!)</f>
        <v>#REF!</v>
      </c>
    </row>
    <row r="1557" spans="1:10" ht="14.25" customHeight="1">
      <c r="A1557" s="76">
        <v>42419</v>
      </c>
      <c r="B1557" s="73" t="s">
        <v>45</v>
      </c>
      <c r="C1557" s="73">
        <v>300</v>
      </c>
      <c r="D1557" s="73" t="s">
        <v>12</v>
      </c>
      <c r="E1557" s="74">
        <v>990</v>
      </c>
      <c r="F1557" s="74">
        <v>1014</v>
      </c>
      <c r="G1557" s="74">
        <v>0</v>
      </c>
      <c r="H1557" s="69">
        <f t="shared" si="189"/>
        <v>-7200</v>
      </c>
      <c r="I1557" s="69">
        <v>0</v>
      </c>
      <c r="J1557" s="69" t="e">
        <f>(H1557+I1557+#REF!)</f>
        <v>#REF!</v>
      </c>
    </row>
    <row r="1558" spans="1:10" ht="14.25" customHeight="1">
      <c r="A1558" s="44">
        <v>42418</v>
      </c>
      <c r="B1558" s="57" t="s">
        <v>79</v>
      </c>
      <c r="C1558" s="57">
        <v>8000</v>
      </c>
      <c r="D1558" s="57" t="s">
        <v>12</v>
      </c>
      <c r="E1558" s="54">
        <v>50.1</v>
      </c>
      <c r="F1558" s="54">
        <v>49.8</v>
      </c>
      <c r="G1558" s="54">
        <v>49.5</v>
      </c>
      <c r="H1558" s="66">
        <f>(E1558-F1558)*C1558</f>
        <v>2400.0000000000341</v>
      </c>
      <c r="I1558" s="66">
        <f>(F1558-G1558)*C1558</f>
        <v>2399.9999999999773</v>
      </c>
      <c r="J1558" s="67">
        <f>SUM(H1558:I1558)</f>
        <v>4800.0000000000109</v>
      </c>
    </row>
    <row r="1559" spans="1:10" ht="14.25" customHeight="1">
      <c r="A1559" s="44">
        <v>42418</v>
      </c>
      <c r="B1559" s="57" t="s">
        <v>82</v>
      </c>
      <c r="C1559" s="57">
        <v>8000</v>
      </c>
      <c r="D1559" s="57" t="s">
        <v>9</v>
      </c>
      <c r="E1559" s="54">
        <v>67</v>
      </c>
      <c r="F1559" s="54">
        <v>67.3</v>
      </c>
      <c r="G1559" s="54">
        <v>67.599999999999994</v>
      </c>
      <c r="H1559" s="42">
        <f t="shared" ref="H1559:H1560" si="190">(F1559-E1559)*C1559</f>
        <v>2399.9999999999773</v>
      </c>
      <c r="I1559" s="42">
        <f>(G1559-F1559)*C1559</f>
        <v>2399.9999999999773</v>
      </c>
      <c r="J1559" s="42" t="e">
        <f>(H1559+I1559+#REF!)</f>
        <v>#REF!</v>
      </c>
    </row>
    <row r="1560" spans="1:10" ht="14.25" customHeight="1">
      <c r="A1560" s="44">
        <v>42418</v>
      </c>
      <c r="B1560" s="57" t="s">
        <v>103</v>
      </c>
      <c r="C1560" s="57">
        <v>400</v>
      </c>
      <c r="D1560" s="57" t="s">
        <v>9</v>
      </c>
      <c r="E1560" s="54">
        <v>948</v>
      </c>
      <c r="F1560" s="54">
        <v>930</v>
      </c>
      <c r="G1560" s="54">
        <v>0</v>
      </c>
      <c r="H1560" s="69">
        <f t="shared" si="190"/>
        <v>-7200</v>
      </c>
      <c r="I1560" s="69">
        <v>0</v>
      </c>
      <c r="J1560" s="69" t="e">
        <f>(H1560+I1560+#REF!)</f>
        <v>#REF!</v>
      </c>
    </row>
    <row r="1561" spans="1:10" ht="14.25" customHeight="1">
      <c r="A1561" s="44">
        <v>42418</v>
      </c>
      <c r="B1561" s="57" t="s">
        <v>92</v>
      </c>
      <c r="C1561" s="57">
        <v>7000</v>
      </c>
      <c r="D1561" s="57" t="s">
        <v>12</v>
      </c>
      <c r="E1561" s="54">
        <v>59.4</v>
      </c>
      <c r="F1561" s="54">
        <v>60.45</v>
      </c>
      <c r="G1561" s="54">
        <v>0</v>
      </c>
      <c r="H1561" s="68">
        <f t="shared" ref="H1561:H1568" si="191">(E1561-F1561)*C1561</f>
        <v>-7350.00000000003</v>
      </c>
      <c r="I1561" s="68">
        <v>0</v>
      </c>
      <c r="J1561" s="68">
        <f>H1561</f>
        <v>-7350.00000000003</v>
      </c>
    </row>
    <row r="1562" spans="1:10" ht="14.25" customHeight="1">
      <c r="A1562" s="44">
        <v>42417</v>
      </c>
      <c r="B1562" s="57" t="s">
        <v>19</v>
      </c>
      <c r="C1562" s="57">
        <v>2000</v>
      </c>
      <c r="D1562" s="57" t="s">
        <v>12</v>
      </c>
      <c r="E1562" s="54">
        <v>334.2</v>
      </c>
      <c r="F1562" s="54">
        <v>333</v>
      </c>
      <c r="G1562" s="54">
        <v>331.8</v>
      </c>
      <c r="H1562" s="66">
        <f t="shared" si="191"/>
        <v>2399.9999999999773</v>
      </c>
      <c r="I1562" s="66">
        <f>(F1562-G1562)*C1562</f>
        <v>2399.9999999999773</v>
      </c>
      <c r="J1562" s="67">
        <f t="shared" ref="J1562:J1568" si="192">SUM(H1562:I1562)</f>
        <v>4799.9999999999545</v>
      </c>
    </row>
    <row r="1563" spans="1:10" ht="14.25" customHeight="1">
      <c r="A1563" s="44">
        <v>42417</v>
      </c>
      <c r="B1563" s="57" t="s">
        <v>92</v>
      </c>
      <c r="C1563" s="57">
        <v>7000</v>
      </c>
      <c r="D1563" s="57" t="s">
        <v>12</v>
      </c>
      <c r="E1563" s="54">
        <v>55.95</v>
      </c>
      <c r="F1563" s="54">
        <v>55.6</v>
      </c>
      <c r="G1563" s="54">
        <v>55.25</v>
      </c>
      <c r="H1563" s="66">
        <f t="shared" si="191"/>
        <v>2450.00000000001</v>
      </c>
      <c r="I1563" s="66">
        <f>(F1563-G1563)*C1563</f>
        <v>2450.00000000001</v>
      </c>
      <c r="J1563" s="67">
        <f t="shared" si="192"/>
        <v>4900.00000000002</v>
      </c>
    </row>
    <row r="1564" spans="1:10" ht="14.25" customHeight="1">
      <c r="A1564" s="44">
        <v>42417</v>
      </c>
      <c r="B1564" s="57" t="s">
        <v>79</v>
      </c>
      <c r="C1564" s="57">
        <v>8000</v>
      </c>
      <c r="D1564" s="57" t="s">
        <v>12</v>
      </c>
      <c r="E1564" s="54">
        <v>47.8</v>
      </c>
      <c r="F1564" s="54">
        <v>47.5</v>
      </c>
      <c r="G1564" s="54">
        <v>47.2</v>
      </c>
      <c r="H1564" s="66">
        <f t="shared" si="191"/>
        <v>2399.9999999999773</v>
      </c>
      <c r="I1564" s="66">
        <f>(F1564-G1564)*C1564</f>
        <v>2399.9999999999773</v>
      </c>
      <c r="J1564" s="67">
        <f t="shared" si="192"/>
        <v>4799.9999999999545</v>
      </c>
    </row>
    <row r="1565" spans="1:10" ht="14.25" customHeight="1">
      <c r="A1565" s="44">
        <v>42417</v>
      </c>
      <c r="B1565" s="57" t="s">
        <v>195</v>
      </c>
      <c r="C1565" s="57">
        <v>1300</v>
      </c>
      <c r="D1565" s="57" t="s">
        <v>12</v>
      </c>
      <c r="E1565" s="54">
        <v>357</v>
      </c>
      <c r="F1565" s="54">
        <v>357</v>
      </c>
      <c r="G1565" s="54">
        <v>0</v>
      </c>
      <c r="H1565" s="66">
        <f t="shared" si="191"/>
        <v>0</v>
      </c>
      <c r="I1565" s="66">
        <v>0</v>
      </c>
      <c r="J1565" s="67">
        <f t="shared" si="192"/>
        <v>0</v>
      </c>
    </row>
    <row r="1566" spans="1:10" ht="14.25" customHeight="1">
      <c r="A1566" s="44">
        <v>42416</v>
      </c>
      <c r="B1566" s="57" t="s">
        <v>195</v>
      </c>
      <c r="C1566" s="57">
        <v>1300</v>
      </c>
      <c r="D1566" s="57" t="s">
        <v>12</v>
      </c>
      <c r="E1566" s="54">
        <v>378.1</v>
      </c>
      <c r="F1566" s="54">
        <v>376.2</v>
      </c>
      <c r="G1566" s="54">
        <v>374.3</v>
      </c>
      <c r="H1566" s="66">
        <f t="shared" si="191"/>
        <v>2470.0000000000446</v>
      </c>
      <c r="I1566" s="66">
        <f>(F1566-G1566)*C1566</f>
        <v>2469.9999999999704</v>
      </c>
      <c r="J1566" s="67">
        <f t="shared" si="192"/>
        <v>4940.0000000000146</v>
      </c>
    </row>
    <row r="1567" spans="1:10" ht="14.25" customHeight="1">
      <c r="A1567" s="44">
        <v>42416</v>
      </c>
      <c r="B1567" s="57" t="s">
        <v>103</v>
      </c>
      <c r="C1567" s="57">
        <v>400</v>
      </c>
      <c r="D1567" s="57" t="s">
        <v>12</v>
      </c>
      <c r="E1567" s="54">
        <v>904</v>
      </c>
      <c r="F1567" s="54">
        <v>898</v>
      </c>
      <c r="G1567" s="54">
        <v>892</v>
      </c>
      <c r="H1567" s="66">
        <f t="shared" si="191"/>
        <v>2400</v>
      </c>
      <c r="I1567" s="66">
        <f>(F1567-G1567)*C1567</f>
        <v>2400</v>
      </c>
      <c r="J1567" s="67">
        <f t="shared" si="192"/>
        <v>4800</v>
      </c>
    </row>
    <row r="1568" spans="1:10" ht="14.25" customHeight="1">
      <c r="A1568" s="44">
        <v>42416</v>
      </c>
      <c r="B1568" s="57" t="s">
        <v>19</v>
      </c>
      <c r="C1568" s="57">
        <v>2000</v>
      </c>
      <c r="D1568" s="57" t="s">
        <v>12</v>
      </c>
      <c r="E1568" s="54">
        <v>344</v>
      </c>
      <c r="F1568" s="54">
        <v>342.8</v>
      </c>
      <c r="G1568" s="54">
        <v>341.6</v>
      </c>
      <c r="H1568" s="66">
        <f t="shared" si="191"/>
        <v>2399.9999999999773</v>
      </c>
      <c r="I1568" s="66">
        <f>(F1568-G1568)*C1568</f>
        <v>2399.9999999999773</v>
      </c>
      <c r="J1568" s="67">
        <f t="shared" si="192"/>
        <v>4799.9999999999545</v>
      </c>
    </row>
    <row r="1569" spans="1:10" ht="14.25" customHeight="1">
      <c r="A1569" s="44">
        <v>42416</v>
      </c>
      <c r="B1569" s="57" t="s">
        <v>51</v>
      </c>
      <c r="C1569" s="57">
        <v>700</v>
      </c>
      <c r="D1569" s="57" t="s">
        <v>9</v>
      </c>
      <c r="E1569" s="54">
        <v>979</v>
      </c>
      <c r="F1569" s="54">
        <v>982.5</v>
      </c>
      <c r="G1569" s="54">
        <v>986</v>
      </c>
      <c r="H1569" s="42">
        <f>(F1569-E1569)*C1569</f>
        <v>2450</v>
      </c>
      <c r="I1569" s="42">
        <f>(G1569-F1569)*C1569</f>
        <v>2450</v>
      </c>
      <c r="J1569" s="42" t="e">
        <f>(H1569+I1569+#REF!)</f>
        <v>#REF!</v>
      </c>
    </row>
    <row r="1570" spans="1:10" ht="14.25" customHeight="1">
      <c r="A1570" s="44">
        <v>42416</v>
      </c>
      <c r="B1570" s="57" t="s">
        <v>92</v>
      </c>
      <c r="C1570" s="57">
        <v>7000</v>
      </c>
      <c r="D1570" s="57" t="s">
        <v>12</v>
      </c>
      <c r="E1570" s="54">
        <v>62.6</v>
      </c>
      <c r="F1570" s="54">
        <v>62.45</v>
      </c>
      <c r="G1570" s="54">
        <v>0</v>
      </c>
      <c r="H1570" s="66">
        <f>(E1570-F1570)*C1570</f>
        <v>1049.99999999999</v>
      </c>
      <c r="I1570" s="66">
        <v>0</v>
      </c>
      <c r="J1570" s="67">
        <f>SUM(H1570:I1570)</f>
        <v>1049.99999999999</v>
      </c>
    </row>
    <row r="1571" spans="1:10" ht="14.25" customHeight="1">
      <c r="A1571" s="44">
        <v>42416</v>
      </c>
      <c r="B1571" s="57" t="s">
        <v>79</v>
      </c>
      <c r="C1571" s="57">
        <v>8000</v>
      </c>
      <c r="D1571" s="57" t="s">
        <v>9</v>
      </c>
      <c r="E1571" s="54">
        <v>54</v>
      </c>
      <c r="F1571" s="54">
        <v>53.1</v>
      </c>
      <c r="G1571" s="54">
        <v>0</v>
      </c>
      <c r="H1571" s="69">
        <f t="shared" ref="H1571:H1577" si="193">(F1571-E1571)*C1571</f>
        <v>-7199.9999999999891</v>
      </c>
      <c r="I1571" s="69">
        <v>0</v>
      </c>
      <c r="J1571" s="69" t="e">
        <f>(H1571+I1571+#REF!)</f>
        <v>#REF!</v>
      </c>
    </row>
    <row r="1572" spans="1:10" ht="14.25" customHeight="1">
      <c r="A1572" s="44">
        <v>42415</v>
      </c>
      <c r="B1572" s="57" t="s">
        <v>196</v>
      </c>
      <c r="C1572" s="57">
        <v>3100</v>
      </c>
      <c r="D1572" s="57" t="s">
        <v>9</v>
      </c>
      <c r="E1572" s="54">
        <v>127.6</v>
      </c>
      <c r="F1572" s="54">
        <v>128.4</v>
      </c>
      <c r="G1572" s="54">
        <v>129.19999999999999</v>
      </c>
      <c r="H1572" s="42">
        <f t="shared" si="193"/>
        <v>2480.0000000000355</v>
      </c>
      <c r="I1572" s="42">
        <f>(G1572-F1572)*C1572</f>
        <v>2479.9999999999472</v>
      </c>
      <c r="J1572" s="42" t="e">
        <f>(H1572+I1572+#REF!)</f>
        <v>#REF!</v>
      </c>
    </row>
    <row r="1573" spans="1:10" ht="14.25" customHeight="1">
      <c r="A1573" s="44">
        <v>42415</v>
      </c>
      <c r="B1573" s="57" t="s">
        <v>196</v>
      </c>
      <c r="C1573" s="57">
        <v>3100</v>
      </c>
      <c r="D1573" s="57" t="s">
        <v>9</v>
      </c>
      <c r="E1573" s="54">
        <v>132</v>
      </c>
      <c r="F1573" s="54">
        <v>132.80000000000001</v>
      </c>
      <c r="G1573" s="54">
        <v>133.6</v>
      </c>
      <c r="H1573" s="42">
        <f t="shared" si="193"/>
        <v>2480.0000000000355</v>
      </c>
      <c r="I1573" s="42">
        <f>(G1573-F1573)*C1573</f>
        <v>2479.9999999999472</v>
      </c>
      <c r="J1573" s="42" t="e">
        <f>(H1573+I1573+#REF!)</f>
        <v>#REF!</v>
      </c>
    </row>
    <row r="1574" spans="1:10" ht="14.25" customHeight="1">
      <c r="A1574" s="44">
        <v>42415</v>
      </c>
      <c r="B1574" s="57" t="s">
        <v>92</v>
      </c>
      <c r="C1574" s="57">
        <v>7000</v>
      </c>
      <c r="D1574" s="57" t="s">
        <v>9</v>
      </c>
      <c r="E1574" s="54">
        <v>57.8</v>
      </c>
      <c r="F1574" s="54">
        <v>58.15</v>
      </c>
      <c r="G1574" s="54">
        <v>58.5</v>
      </c>
      <c r="H1574" s="42">
        <f t="shared" si="193"/>
        <v>2450.00000000001</v>
      </c>
      <c r="I1574" s="42">
        <f>(G1574-F1574)*C1574</f>
        <v>2450.00000000001</v>
      </c>
      <c r="J1574" s="42" t="e">
        <f>(H1574+I1574+#REF!)</f>
        <v>#REF!</v>
      </c>
    </row>
    <row r="1575" spans="1:10" ht="14.25" customHeight="1">
      <c r="A1575" s="44">
        <v>42415</v>
      </c>
      <c r="B1575" s="57" t="s">
        <v>92</v>
      </c>
      <c r="C1575" s="57">
        <v>7000</v>
      </c>
      <c r="D1575" s="57" t="s">
        <v>9</v>
      </c>
      <c r="E1575" s="54">
        <v>59</v>
      </c>
      <c r="F1575" s="54">
        <v>59.35</v>
      </c>
      <c r="G1575" s="54">
        <v>59.7</v>
      </c>
      <c r="H1575" s="42">
        <f t="shared" si="193"/>
        <v>2450.00000000001</v>
      </c>
      <c r="I1575" s="42">
        <f>(G1575-F1575)*C1575</f>
        <v>2450.00000000001</v>
      </c>
      <c r="J1575" s="42" t="e">
        <f>(H1575+I1575+#REF!)</f>
        <v>#REF!</v>
      </c>
    </row>
    <row r="1576" spans="1:10" ht="14.25" customHeight="1">
      <c r="A1576" s="44">
        <v>42415</v>
      </c>
      <c r="B1576" s="57" t="s">
        <v>19</v>
      </c>
      <c r="C1576" s="57">
        <v>2000</v>
      </c>
      <c r="D1576" s="57" t="s">
        <v>9</v>
      </c>
      <c r="E1576" s="54">
        <v>335.8</v>
      </c>
      <c r="F1576" s="54">
        <v>337</v>
      </c>
      <c r="G1576" s="54">
        <v>338.2</v>
      </c>
      <c r="H1576" s="42">
        <f t="shared" si="193"/>
        <v>2399.9999999999773</v>
      </c>
      <c r="I1576" s="42">
        <f>(G1576-F1576)*C1576</f>
        <v>2399.9999999999773</v>
      </c>
      <c r="J1576" s="42" t="e">
        <f>(H1576+I1576+#REF!)</f>
        <v>#REF!</v>
      </c>
    </row>
    <row r="1577" spans="1:10" ht="14.25" customHeight="1">
      <c r="A1577" s="44">
        <v>42415</v>
      </c>
      <c r="B1577" s="57" t="s">
        <v>92</v>
      </c>
      <c r="C1577" s="57">
        <v>7000</v>
      </c>
      <c r="D1577" s="57" t="s">
        <v>9</v>
      </c>
      <c r="E1577" s="54">
        <v>59</v>
      </c>
      <c r="F1577" s="54">
        <v>59.15</v>
      </c>
      <c r="G1577" s="54">
        <v>0</v>
      </c>
      <c r="H1577" s="42">
        <f t="shared" si="193"/>
        <v>1049.99999999999</v>
      </c>
      <c r="I1577" s="42">
        <v>0</v>
      </c>
      <c r="J1577" s="42" t="e">
        <f>(H1577+I1577+#REF!)</f>
        <v>#REF!</v>
      </c>
    </row>
    <row r="1578" spans="1:10" ht="14.25" customHeight="1">
      <c r="A1578" s="44">
        <v>42412</v>
      </c>
      <c r="B1578" s="57" t="s">
        <v>22</v>
      </c>
      <c r="C1578" s="57">
        <v>5000</v>
      </c>
      <c r="D1578" s="57" t="s">
        <v>12</v>
      </c>
      <c r="E1578" s="54">
        <v>79.900000000000006</v>
      </c>
      <c r="F1578" s="54">
        <v>79.400000000000006</v>
      </c>
      <c r="G1578" s="54">
        <v>78.900000000000006</v>
      </c>
      <c r="H1578" s="66">
        <f t="shared" ref="H1578:H1593" si="194">(E1578-F1578)*C1578</f>
        <v>2500</v>
      </c>
      <c r="I1578" s="66">
        <f>(F1578-G1578)*C1578</f>
        <v>2500</v>
      </c>
      <c r="J1578" s="67">
        <f>SUM(H1578:I1578)</f>
        <v>5000</v>
      </c>
    </row>
    <row r="1579" spans="1:10" ht="14.25" customHeight="1">
      <c r="A1579" s="44">
        <v>42412</v>
      </c>
      <c r="B1579" s="57" t="s">
        <v>190</v>
      </c>
      <c r="C1579" s="57">
        <v>900</v>
      </c>
      <c r="D1579" s="57" t="s">
        <v>12</v>
      </c>
      <c r="E1579" s="54">
        <v>504</v>
      </c>
      <c r="F1579" s="54">
        <v>501.3</v>
      </c>
      <c r="G1579" s="54">
        <v>498.6</v>
      </c>
      <c r="H1579" s="66">
        <f t="shared" si="194"/>
        <v>2429.99999999999</v>
      </c>
      <c r="I1579" s="66">
        <f>(F1579-G1579)*C1579</f>
        <v>2429.99999999999</v>
      </c>
      <c r="J1579" s="67">
        <f>SUM(H1579:I1579)</f>
        <v>4859.99999999998</v>
      </c>
    </row>
    <row r="1580" spans="1:10" ht="14.25" customHeight="1">
      <c r="A1580" s="44">
        <v>42412</v>
      </c>
      <c r="B1580" s="57" t="s">
        <v>82</v>
      </c>
      <c r="C1580" s="57">
        <v>8000</v>
      </c>
      <c r="D1580" s="57" t="s">
        <v>12</v>
      </c>
      <c r="E1580" s="54">
        <v>59.3</v>
      </c>
      <c r="F1580" s="54">
        <v>59</v>
      </c>
      <c r="G1580" s="54">
        <v>58.7</v>
      </c>
      <c r="H1580" s="66">
        <f t="shared" si="194"/>
        <v>2399.9999999999773</v>
      </c>
      <c r="I1580" s="66">
        <f>(F1580-G1580)*C1580</f>
        <v>2399.9999999999773</v>
      </c>
      <c r="J1580" s="67">
        <f>SUM(H1580:I1580)</f>
        <v>4799.9999999999545</v>
      </c>
    </row>
    <row r="1581" spans="1:10" ht="14.25" customHeight="1">
      <c r="A1581" s="44">
        <v>42412</v>
      </c>
      <c r="B1581" s="57" t="s">
        <v>79</v>
      </c>
      <c r="C1581" s="57">
        <v>8000</v>
      </c>
      <c r="D1581" s="57" t="s">
        <v>12</v>
      </c>
      <c r="E1581" s="54">
        <v>50</v>
      </c>
      <c r="F1581" s="54">
        <v>50</v>
      </c>
      <c r="G1581" s="54">
        <v>0</v>
      </c>
      <c r="H1581" s="66">
        <f t="shared" si="194"/>
        <v>0</v>
      </c>
      <c r="I1581" s="66">
        <v>0</v>
      </c>
      <c r="J1581" s="67">
        <f>SUM(H1581:I1581)</f>
        <v>0</v>
      </c>
    </row>
    <row r="1582" spans="1:10" ht="14.25" customHeight="1">
      <c r="A1582" s="44">
        <v>42412</v>
      </c>
      <c r="B1582" s="57" t="s">
        <v>190</v>
      </c>
      <c r="C1582" s="57">
        <v>900</v>
      </c>
      <c r="D1582" s="57" t="s">
        <v>12</v>
      </c>
      <c r="E1582" s="54">
        <v>492</v>
      </c>
      <c r="F1582" s="54">
        <v>500.1</v>
      </c>
      <c r="G1582" s="54">
        <v>0</v>
      </c>
      <c r="H1582" s="68">
        <f t="shared" si="194"/>
        <v>-7290.00000000002</v>
      </c>
      <c r="I1582" s="68">
        <v>0</v>
      </c>
      <c r="J1582" s="68">
        <f>H1582</f>
        <v>-7290.00000000002</v>
      </c>
    </row>
    <row r="1583" spans="1:10" ht="14.25" customHeight="1">
      <c r="A1583" s="44">
        <v>42411</v>
      </c>
      <c r="B1583" s="57" t="s">
        <v>79</v>
      </c>
      <c r="C1583" s="57">
        <v>8000</v>
      </c>
      <c r="D1583" s="57" t="s">
        <v>12</v>
      </c>
      <c r="E1583" s="54">
        <v>53</v>
      </c>
      <c r="F1583" s="54">
        <v>52.7</v>
      </c>
      <c r="G1583" s="54">
        <v>52.4</v>
      </c>
      <c r="H1583" s="66">
        <f t="shared" si="194"/>
        <v>2399.9999999999773</v>
      </c>
      <c r="I1583" s="66">
        <f>(F1583-G1583)*C1583</f>
        <v>2400.0000000000341</v>
      </c>
      <c r="J1583" s="67">
        <f>SUM(H1583:I1583)</f>
        <v>4800.0000000000109</v>
      </c>
    </row>
    <row r="1584" spans="1:10" ht="14.25" customHeight="1">
      <c r="A1584" s="44">
        <v>42411</v>
      </c>
      <c r="B1584" s="57" t="s">
        <v>190</v>
      </c>
      <c r="C1584" s="57">
        <v>900</v>
      </c>
      <c r="D1584" s="57" t="s">
        <v>12</v>
      </c>
      <c r="E1584" s="54">
        <v>531.20000000000005</v>
      </c>
      <c r="F1584" s="54">
        <v>528.5</v>
      </c>
      <c r="G1584" s="54">
        <v>525.79999999999995</v>
      </c>
      <c r="H1584" s="66">
        <f t="shared" si="194"/>
        <v>2430.0000000000409</v>
      </c>
      <c r="I1584" s="66">
        <f>(F1584-G1584)*C1584</f>
        <v>2430.0000000000409</v>
      </c>
      <c r="J1584" s="67">
        <f>SUM(H1584:I1584)</f>
        <v>4860.0000000000819</v>
      </c>
    </row>
    <row r="1585" spans="1:10" ht="14.25" customHeight="1">
      <c r="A1585" s="44">
        <v>42411</v>
      </c>
      <c r="B1585" s="57" t="s">
        <v>197</v>
      </c>
      <c r="C1585" s="57">
        <v>4000</v>
      </c>
      <c r="D1585" s="57" t="s">
        <v>12</v>
      </c>
      <c r="E1585" s="54">
        <v>111.9</v>
      </c>
      <c r="F1585" s="54">
        <v>111.3</v>
      </c>
      <c r="G1585" s="54">
        <v>110.7</v>
      </c>
      <c r="H1585" s="66">
        <f t="shared" si="194"/>
        <v>2400.0000000000341</v>
      </c>
      <c r="I1585" s="66">
        <f>(F1585-G1585)*C1585</f>
        <v>2399.9999999999773</v>
      </c>
      <c r="J1585" s="67">
        <f>SUM(H1585:I1585)</f>
        <v>4800.0000000000109</v>
      </c>
    </row>
    <row r="1586" spans="1:10" ht="14.25" customHeight="1">
      <c r="A1586" s="44">
        <v>42411</v>
      </c>
      <c r="B1586" s="57" t="s">
        <v>79</v>
      </c>
      <c r="C1586" s="57">
        <v>8000</v>
      </c>
      <c r="D1586" s="57" t="s">
        <v>12</v>
      </c>
      <c r="E1586" s="54">
        <v>55.9</v>
      </c>
      <c r="F1586" s="54">
        <v>55.6</v>
      </c>
      <c r="G1586" s="54">
        <v>55.3</v>
      </c>
      <c r="H1586" s="66">
        <f t="shared" si="194"/>
        <v>2399.9999999999773</v>
      </c>
      <c r="I1586" s="66">
        <f>(F1586-G1586)*C1586</f>
        <v>2400.0000000000341</v>
      </c>
      <c r="J1586" s="67">
        <f>SUM(H1586:I1586)</f>
        <v>4800.0000000000109</v>
      </c>
    </row>
    <row r="1587" spans="1:10" ht="14.25" customHeight="1">
      <c r="A1587" s="44">
        <v>42411</v>
      </c>
      <c r="B1587" s="57" t="s">
        <v>197</v>
      </c>
      <c r="C1587" s="57">
        <v>4000</v>
      </c>
      <c r="D1587" s="57" t="s">
        <v>12</v>
      </c>
      <c r="E1587" s="54">
        <v>109.2</v>
      </c>
      <c r="F1587" s="54">
        <v>109.2</v>
      </c>
      <c r="G1587" s="54">
        <v>0</v>
      </c>
      <c r="H1587" s="66">
        <f t="shared" si="194"/>
        <v>0</v>
      </c>
      <c r="I1587" s="66">
        <v>0</v>
      </c>
      <c r="J1587" s="67">
        <f>SUM(H1587:I1587)</f>
        <v>0</v>
      </c>
    </row>
    <row r="1588" spans="1:10" ht="14.25" customHeight="1">
      <c r="A1588" s="44">
        <v>42411</v>
      </c>
      <c r="B1588" s="57" t="s">
        <v>19</v>
      </c>
      <c r="C1588" s="57">
        <v>2000</v>
      </c>
      <c r="D1588" s="57" t="s">
        <v>12</v>
      </c>
      <c r="E1588" s="54">
        <v>331.3</v>
      </c>
      <c r="F1588" s="54">
        <v>335</v>
      </c>
      <c r="G1588" s="54">
        <v>0</v>
      </c>
      <c r="H1588" s="68">
        <f t="shared" si="194"/>
        <v>-7399.9999999999773</v>
      </c>
      <c r="I1588" s="68">
        <v>0</v>
      </c>
      <c r="J1588" s="68">
        <f>H1588</f>
        <v>-7399.9999999999773</v>
      </c>
    </row>
    <row r="1589" spans="1:10" ht="14.25" customHeight="1">
      <c r="A1589" s="44">
        <v>42410</v>
      </c>
      <c r="B1589" s="57" t="s">
        <v>37</v>
      </c>
      <c r="C1589" s="57">
        <v>8000</v>
      </c>
      <c r="D1589" s="57" t="s">
        <v>12</v>
      </c>
      <c r="E1589" s="54">
        <v>50.2</v>
      </c>
      <c r="F1589" s="54">
        <v>49.9</v>
      </c>
      <c r="G1589" s="54">
        <v>49.6</v>
      </c>
      <c r="H1589" s="66">
        <f t="shared" si="194"/>
        <v>2400.0000000000341</v>
      </c>
      <c r="I1589" s="66">
        <f>(F1589-G1589)*C1589</f>
        <v>2399.9999999999773</v>
      </c>
      <c r="J1589" s="67">
        <f>SUM(H1589:I1589)</f>
        <v>4800.0000000000109</v>
      </c>
    </row>
    <row r="1590" spans="1:10" ht="14.25" customHeight="1">
      <c r="A1590" s="44">
        <v>42410</v>
      </c>
      <c r="B1590" s="57" t="s">
        <v>37</v>
      </c>
      <c r="C1590" s="57">
        <v>8000</v>
      </c>
      <c r="D1590" s="57" t="s">
        <v>12</v>
      </c>
      <c r="E1590" s="54">
        <v>49.25</v>
      </c>
      <c r="F1590" s="54">
        <v>48.95</v>
      </c>
      <c r="G1590" s="54">
        <v>48.65</v>
      </c>
      <c r="H1590" s="66">
        <f t="shared" si="194"/>
        <v>2399.9999999999773</v>
      </c>
      <c r="I1590" s="66">
        <f>(F1590-G1590)*C1590</f>
        <v>2400.0000000000341</v>
      </c>
      <c r="J1590" s="67">
        <f>SUM(H1590:I1590)</f>
        <v>4800.0000000000109</v>
      </c>
    </row>
    <row r="1591" spans="1:10" ht="14.25" customHeight="1">
      <c r="A1591" s="44">
        <v>42410</v>
      </c>
      <c r="B1591" s="57" t="s">
        <v>19</v>
      </c>
      <c r="C1591" s="57">
        <v>2000</v>
      </c>
      <c r="D1591" s="57" t="s">
        <v>12</v>
      </c>
      <c r="E1591" s="54">
        <v>339.1</v>
      </c>
      <c r="F1591" s="54">
        <v>337.9</v>
      </c>
      <c r="G1591" s="54">
        <v>336.7</v>
      </c>
      <c r="H1591" s="66">
        <f t="shared" si="194"/>
        <v>2400.0000000000909</v>
      </c>
      <c r="I1591" s="66">
        <f>(F1591-G1591)*C1591</f>
        <v>2399.9999999999773</v>
      </c>
      <c r="J1591" s="67">
        <f>SUM(H1591:I1591)</f>
        <v>4800.0000000000682</v>
      </c>
    </row>
    <row r="1592" spans="1:10" ht="14.25" customHeight="1">
      <c r="A1592" s="44">
        <v>42410</v>
      </c>
      <c r="B1592" s="57" t="s">
        <v>19</v>
      </c>
      <c r="C1592" s="57">
        <v>2000</v>
      </c>
      <c r="D1592" s="57" t="s">
        <v>12</v>
      </c>
      <c r="E1592" s="54">
        <v>346.2</v>
      </c>
      <c r="F1592" s="54">
        <v>345.1</v>
      </c>
      <c r="G1592" s="54">
        <v>343.9</v>
      </c>
      <c r="H1592" s="66">
        <f t="shared" si="194"/>
        <v>2199.9999999999318</v>
      </c>
      <c r="I1592" s="66">
        <f>(F1592-G1592)*C1592</f>
        <v>2400.0000000000909</v>
      </c>
      <c r="J1592" s="67">
        <f>SUM(H1592:I1592)</f>
        <v>4600.0000000000227</v>
      </c>
    </row>
    <row r="1593" spans="1:10" ht="14.25" customHeight="1">
      <c r="A1593" s="44">
        <v>42410</v>
      </c>
      <c r="B1593" s="57" t="s">
        <v>18</v>
      </c>
      <c r="C1593" s="57">
        <v>3000</v>
      </c>
      <c r="D1593" s="57" t="s">
        <v>12</v>
      </c>
      <c r="E1593" s="54">
        <v>139.6</v>
      </c>
      <c r="F1593" s="54">
        <v>138.94999999999999</v>
      </c>
      <c r="G1593" s="54">
        <v>0</v>
      </c>
      <c r="H1593" s="66">
        <f t="shared" si="194"/>
        <v>1950.0000000000171</v>
      </c>
      <c r="I1593" s="66">
        <v>0</v>
      </c>
      <c r="J1593" s="67">
        <f>SUM(H1593:I1593)</f>
        <v>1950.0000000000171</v>
      </c>
    </row>
    <row r="1594" spans="1:10" ht="14.25" customHeight="1">
      <c r="A1594" s="44">
        <v>42409</v>
      </c>
      <c r="B1594" s="57" t="s">
        <v>194</v>
      </c>
      <c r="C1594" s="57">
        <v>600</v>
      </c>
      <c r="D1594" s="57" t="s">
        <v>9</v>
      </c>
      <c r="E1594" s="54">
        <v>1043.5</v>
      </c>
      <c r="F1594" s="54">
        <v>1047.5</v>
      </c>
      <c r="G1594" s="54">
        <v>1051.5</v>
      </c>
      <c r="H1594" s="42">
        <f>(F1594-E1594)*C1594</f>
        <v>2400</v>
      </c>
      <c r="I1594" s="42">
        <f>(G1594-F1594)*C1594</f>
        <v>2400</v>
      </c>
      <c r="J1594" s="42" t="e">
        <f>(H1594+I1594+#REF!)</f>
        <v>#REF!</v>
      </c>
    </row>
    <row r="1595" spans="1:10" ht="14.25" customHeight="1">
      <c r="A1595" s="44">
        <v>42409</v>
      </c>
      <c r="B1595" s="57" t="s">
        <v>37</v>
      </c>
      <c r="C1595" s="57">
        <v>8000</v>
      </c>
      <c r="D1595" s="57" t="s">
        <v>12</v>
      </c>
      <c r="E1595" s="54">
        <v>53.2</v>
      </c>
      <c r="F1595" s="54">
        <v>52.9</v>
      </c>
      <c r="G1595" s="54">
        <v>52.6</v>
      </c>
      <c r="H1595" s="66">
        <f t="shared" ref="H1595:H1596" si="195">(E1595-F1595)*C1595</f>
        <v>2400.0000000000341</v>
      </c>
      <c r="I1595" s="66">
        <f>(F1595-G1595)*C1595</f>
        <v>2399.9999999999773</v>
      </c>
      <c r="J1595" s="67">
        <f>SUM(H1595:I1595)</f>
        <v>4800.0000000000109</v>
      </c>
    </row>
    <row r="1596" spans="1:10" ht="14.25" customHeight="1">
      <c r="A1596" s="44">
        <v>42409</v>
      </c>
      <c r="B1596" s="57" t="s">
        <v>10</v>
      </c>
      <c r="C1596" s="57">
        <v>8000</v>
      </c>
      <c r="D1596" s="57" t="s">
        <v>12</v>
      </c>
      <c r="E1596" s="54">
        <v>59</v>
      </c>
      <c r="F1596" s="54">
        <v>58.7</v>
      </c>
      <c r="G1596" s="54">
        <v>0</v>
      </c>
      <c r="H1596" s="66">
        <f t="shared" si="195"/>
        <v>2399.9999999999773</v>
      </c>
      <c r="I1596" s="66">
        <v>0</v>
      </c>
      <c r="J1596" s="67">
        <f>SUM(H1596:I1596)</f>
        <v>2399.9999999999773</v>
      </c>
    </row>
    <row r="1597" spans="1:10" ht="14.25" customHeight="1">
      <c r="A1597" s="44">
        <v>42409</v>
      </c>
      <c r="B1597" s="57" t="s">
        <v>34</v>
      </c>
      <c r="C1597" s="57">
        <v>6000</v>
      </c>
      <c r="D1597" s="57" t="s">
        <v>9</v>
      </c>
      <c r="E1597" s="54">
        <v>82.3</v>
      </c>
      <c r="F1597" s="54">
        <v>82.7</v>
      </c>
      <c r="G1597" s="54">
        <v>0</v>
      </c>
      <c r="H1597" s="42">
        <f>(F1597-E1597)*C1597</f>
        <v>2400.0000000000341</v>
      </c>
      <c r="I1597" s="42">
        <v>0</v>
      </c>
      <c r="J1597" s="42" t="e">
        <f>(H1597+I1597+#REF!)</f>
        <v>#REF!</v>
      </c>
    </row>
    <row r="1598" spans="1:10" ht="14.25" customHeight="1">
      <c r="A1598" s="44">
        <v>42409</v>
      </c>
      <c r="B1598" s="57" t="s">
        <v>79</v>
      </c>
      <c r="C1598" s="57">
        <v>8000</v>
      </c>
      <c r="D1598" s="57" t="s">
        <v>12</v>
      </c>
      <c r="E1598" s="54">
        <v>56</v>
      </c>
      <c r="F1598" s="54">
        <v>55.7</v>
      </c>
      <c r="G1598" s="54">
        <v>0</v>
      </c>
      <c r="H1598" s="66">
        <f>(E1598-F1598)*C1598</f>
        <v>2399.9999999999773</v>
      </c>
      <c r="I1598" s="66">
        <v>0</v>
      </c>
      <c r="J1598" s="67">
        <f>SUM(H1598:I1598)</f>
        <v>2399.9999999999773</v>
      </c>
    </row>
    <row r="1599" spans="1:10" ht="14.25" customHeight="1">
      <c r="A1599" s="44">
        <v>42408</v>
      </c>
      <c r="B1599" s="57" t="s">
        <v>190</v>
      </c>
      <c r="C1599" s="57">
        <v>900</v>
      </c>
      <c r="D1599" s="57" t="s">
        <v>9</v>
      </c>
      <c r="E1599" s="54">
        <v>597</v>
      </c>
      <c r="F1599" s="54">
        <v>599.70000000000005</v>
      </c>
      <c r="G1599" s="54">
        <v>602.4</v>
      </c>
      <c r="H1599" s="42">
        <f t="shared" ref="H1599:H1601" si="196">(F1599-E1599)*C1599</f>
        <v>2430.0000000000409</v>
      </c>
      <c r="I1599" s="42">
        <f>(G1599-F1599)*C1599</f>
        <v>2429.9999999999386</v>
      </c>
      <c r="J1599" s="42" t="e">
        <f>(H1599+I1599+#REF!)</f>
        <v>#REF!</v>
      </c>
    </row>
    <row r="1600" spans="1:10" ht="14.25" customHeight="1">
      <c r="A1600" s="44">
        <v>42408</v>
      </c>
      <c r="B1600" s="57" t="s">
        <v>19</v>
      </c>
      <c r="C1600" s="57">
        <v>2000</v>
      </c>
      <c r="D1600" s="57" t="s">
        <v>9</v>
      </c>
      <c r="E1600" s="54">
        <v>352</v>
      </c>
      <c r="F1600" s="54">
        <v>353.2</v>
      </c>
      <c r="G1600" s="54">
        <v>354.4</v>
      </c>
      <c r="H1600" s="42">
        <f t="shared" si="196"/>
        <v>2399.9999999999773</v>
      </c>
      <c r="I1600" s="42">
        <f>(G1600-F1600)*C1600</f>
        <v>2399.9999999999773</v>
      </c>
      <c r="J1600" s="42" t="e">
        <f>(H1600+I1600+#REF!)</f>
        <v>#REF!</v>
      </c>
    </row>
    <row r="1601" spans="1:10" ht="14.25" customHeight="1">
      <c r="A1601" s="44">
        <v>42408</v>
      </c>
      <c r="B1601" s="57" t="s">
        <v>198</v>
      </c>
      <c r="C1601" s="57">
        <v>3400</v>
      </c>
      <c r="D1601" s="57" t="s">
        <v>9</v>
      </c>
      <c r="E1601" s="54">
        <v>128</v>
      </c>
      <c r="F1601" s="54">
        <v>128.80000000000001</v>
      </c>
      <c r="G1601" s="54">
        <v>0</v>
      </c>
      <c r="H1601" s="42">
        <f t="shared" si="196"/>
        <v>2720.0000000000387</v>
      </c>
      <c r="I1601" s="42">
        <v>0</v>
      </c>
      <c r="J1601" s="42" t="e">
        <f>(H1601+I1601+#REF!)</f>
        <v>#REF!</v>
      </c>
    </row>
    <row r="1602" spans="1:10" ht="14.25" customHeight="1">
      <c r="A1602" s="44">
        <v>42408</v>
      </c>
      <c r="B1602" s="57" t="s">
        <v>79</v>
      </c>
      <c r="C1602" s="57">
        <v>8000</v>
      </c>
      <c r="D1602" s="57" t="s">
        <v>12</v>
      </c>
      <c r="E1602" s="54">
        <v>57.6</v>
      </c>
      <c r="F1602" s="54">
        <v>57.3</v>
      </c>
      <c r="G1602" s="54">
        <v>0</v>
      </c>
      <c r="H1602" s="66">
        <f>(E1602-F1602)*C1602</f>
        <v>2400.0000000000341</v>
      </c>
      <c r="I1602" s="66">
        <v>0</v>
      </c>
      <c r="J1602" s="67">
        <f>SUM(H1602:I1602)</f>
        <v>2400.0000000000341</v>
      </c>
    </row>
    <row r="1603" spans="1:10" ht="14.25" customHeight="1">
      <c r="A1603" s="44">
        <v>42408</v>
      </c>
      <c r="B1603" s="57" t="s">
        <v>84</v>
      </c>
      <c r="C1603" s="57">
        <v>6000</v>
      </c>
      <c r="D1603" s="57" t="s">
        <v>9</v>
      </c>
      <c r="E1603" s="54">
        <v>78</v>
      </c>
      <c r="F1603" s="54">
        <v>78.349999999999994</v>
      </c>
      <c r="G1603" s="54">
        <v>0</v>
      </c>
      <c r="H1603" s="42">
        <f t="shared" ref="H1603:H1611" si="197">(F1603-E1603)*C1603</f>
        <v>2099.9999999999659</v>
      </c>
      <c r="I1603" s="42">
        <v>0</v>
      </c>
      <c r="J1603" s="42" t="e">
        <f>(H1603+I1603+#REF!)</f>
        <v>#REF!</v>
      </c>
    </row>
    <row r="1604" spans="1:10" ht="14.25" customHeight="1">
      <c r="A1604" s="44">
        <v>42408</v>
      </c>
      <c r="B1604" s="57" t="s">
        <v>16</v>
      </c>
      <c r="C1604" s="57">
        <v>2000</v>
      </c>
      <c r="D1604" s="57" t="s">
        <v>9</v>
      </c>
      <c r="E1604" s="54">
        <v>245.9</v>
      </c>
      <c r="F1604" s="54">
        <v>245.9</v>
      </c>
      <c r="G1604" s="54">
        <v>0</v>
      </c>
      <c r="H1604" s="42">
        <f t="shared" si="197"/>
        <v>0</v>
      </c>
      <c r="I1604" s="42">
        <v>0</v>
      </c>
      <c r="J1604" s="42" t="e">
        <f>(H1604+I1604+#REF!)</f>
        <v>#REF!</v>
      </c>
    </row>
    <row r="1605" spans="1:10" ht="14.25" customHeight="1">
      <c r="A1605" s="44">
        <v>42405</v>
      </c>
      <c r="B1605" s="57" t="s">
        <v>199</v>
      </c>
      <c r="C1605" s="57">
        <v>125</v>
      </c>
      <c r="D1605" s="57" t="s">
        <v>9</v>
      </c>
      <c r="E1605" s="54">
        <v>6480</v>
      </c>
      <c r="F1605" s="54">
        <v>6500</v>
      </c>
      <c r="G1605" s="54">
        <v>6520</v>
      </c>
      <c r="H1605" s="42">
        <f t="shared" si="197"/>
        <v>2500</v>
      </c>
      <c r="I1605" s="42">
        <f>(G1605-F1605)*C1605</f>
        <v>2500</v>
      </c>
      <c r="J1605" s="42" t="e">
        <f>(H1605+I1605+#REF!)</f>
        <v>#REF!</v>
      </c>
    </row>
    <row r="1606" spans="1:10" ht="14.25" customHeight="1">
      <c r="A1606" s="44">
        <v>42405</v>
      </c>
      <c r="B1606" s="57" t="s">
        <v>19</v>
      </c>
      <c r="C1606" s="57">
        <v>2000</v>
      </c>
      <c r="D1606" s="57" t="s">
        <v>9</v>
      </c>
      <c r="E1606" s="54">
        <v>339</v>
      </c>
      <c r="F1606" s="54">
        <v>340.2</v>
      </c>
      <c r="G1606" s="54">
        <v>341.4</v>
      </c>
      <c r="H1606" s="42">
        <f t="shared" si="197"/>
        <v>2399.9999999999773</v>
      </c>
      <c r="I1606" s="42">
        <f>(G1606-F1606)*C1606</f>
        <v>2399.9999999999773</v>
      </c>
      <c r="J1606" s="42" t="e">
        <f>(H1606+I1606+#REF!)</f>
        <v>#REF!</v>
      </c>
    </row>
    <row r="1607" spans="1:10" ht="14.25" customHeight="1">
      <c r="A1607" s="44">
        <v>42405</v>
      </c>
      <c r="B1607" s="57" t="s">
        <v>194</v>
      </c>
      <c r="C1607" s="57">
        <v>600</v>
      </c>
      <c r="D1607" s="57" t="s">
        <v>9</v>
      </c>
      <c r="E1607" s="54">
        <v>1028</v>
      </c>
      <c r="F1607" s="54">
        <v>1032</v>
      </c>
      <c r="G1607" s="54">
        <v>1036</v>
      </c>
      <c r="H1607" s="42">
        <f t="shared" si="197"/>
        <v>2400</v>
      </c>
      <c r="I1607" s="42">
        <f>(G1607-F1607)*C1607</f>
        <v>2400</v>
      </c>
      <c r="J1607" s="42" t="e">
        <f>(H1607+I1607+#REF!)</f>
        <v>#REF!</v>
      </c>
    </row>
    <row r="1608" spans="1:10" ht="14.25" customHeight="1">
      <c r="A1608" s="44">
        <v>42405</v>
      </c>
      <c r="B1608" s="57" t="s">
        <v>92</v>
      </c>
      <c r="C1608" s="57">
        <v>7000</v>
      </c>
      <c r="D1608" s="57" t="s">
        <v>9</v>
      </c>
      <c r="E1608" s="54">
        <v>61.5</v>
      </c>
      <c r="F1608" s="54">
        <v>61.85</v>
      </c>
      <c r="G1608" s="54">
        <v>0</v>
      </c>
      <c r="H1608" s="42">
        <f t="shared" si="197"/>
        <v>2450.00000000001</v>
      </c>
      <c r="I1608" s="42">
        <v>0</v>
      </c>
      <c r="J1608" s="42" t="e">
        <f>(H1608+I1608+#REF!)</f>
        <v>#REF!</v>
      </c>
    </row>
    <row r="1609" spans="1:10" ht="14.25" customHeight="1">
      <c r="A1609" s="44">
        <v>42404</v>
      </c>
      <c r="B1609" s="57" t="s">
        <v>16</v>
      </c>
      <c r="C1609" s="57">
        <v>2000</v>
      </c>
      <c r="D1609" s="57" t="s">
        <v>9</v>
      </c>
      <c r="E1609" s="54">
        <v>234.1</v>
      </c>
      <c r="F1609" s="54">
        <v>235.3</v>
      </c>
      <c r="G1609" s="54">
        <v>236.5</v>
      </c>
      <c r="H1609" s="42">
        <f t="shared" si="197"/>
        <v>2400.0000000000341</v>
      </c>
      <c r="I1609" s="42">
        <f>(G1609-F1609)*C1609</f>
        <v>2399.9999999999773</v>
      </c>
      <c r="J1609" s="42" t="e">
        <f>(H1609+I1609+#REF!)</f>
        <v>#REF!</v>
      </c>
    </row>
    <row r="1610" spans="1:10" ht="14.25" customHeight="1">
      <c r="A1610" s="44">
        <v>42404</v>
      </c>
      <c r="B1610" s="57" t="s">
        <v>16</v>
      </c>
      <c r="C1610" s="57">
        <v>2000</v>
      </c>
      <c r="D1610" s="57" t="s">
        <v>9</v>
      </c>
      <c r="E1610" s="54">
        <v>233.5</v>
      </c>
      <c r="F1610" s="54">
        <v>234.7</v>
      </c>
      <c r="G1610" s="54">
        <v>235.9</v>
      </c>
      <c r="H1610" s="42">
        <f t="shared" si="197"/>
        <v>2399.9999999999773</v>
      </c>
      <c r="I1610" s="42">
        <f>(G1610-F1610)*C1610</f>
        <v>2400.0000000000341</v>
      </c>
      <c r="J1610" s="42" t="e">
        <f>(H1610+I1610+#REF!)</f>
        <v>#REF!</v>
      </c>
    </row>
    <row r="1611" spans="1:10" ht="14.25" customHeight="1">
      <c r="A1611" s="44">
        <v>42404</v>
      </c>
      <c r="B1611" s="57" t="s">
        <v>200</v>
      </c>
      <c r="C1611" s="57">
        <v>3000</v>
      </c>
      <c r="D1611" s="57" t="s">
        <v>9</v>
      </c>
      <c r="E1611" s="54">
        <v>135.30000000000001</v>
      </c>
      <c r="F1611" s="54">
        <v>136.1</v>
      </c>
      <c r="G1611" s="54">
        <v>136.9</v>
      </c>
      <c r="H1611" s="42">
        <f t="shared" si="197"/>
        <v>2399.9999999999491</v>
      </c>
      <c r="I1611" s="42">
        <f>(G1611-F1611)*C1611</f>
        <v>2400.0000000000341</v>
      </c>
      <c r="J1611" s="42" t="e">
        <f>(H1611+I1611+#REF!)</f>
        <v>#REF!</v>
      </c>
    </row>
    <row r="1612" spans="1:10" ht="14.25" customHeight="1">
      <c r="A1612" s="44">
        <v>42404</v>
      </c>
      <c r="B1612" s="57" t="s">
        <v>201</v>
      </c>
      <c r="C1612" s="57">
        <v>8000</v>
      </c>
      <c r="D1612" s="57" t="s">
        <v>12</v>
      </c>
      <c r="E1612" s="54">
        <v>60.3</v>
      </c>
      <c r="F1612" s="54">
        <v>60</v>
      </c>
      <c r="G1612" s="54">
        <v>59.7</v>
      </c>
      <c r="H1612" s="66">
        <f>(E1612-F1612)*C1612</f>
        <v>2399.9999999999773</v>
      </c>
      <c r="I1612" s="66">
        <f>(F1612-G1612)*C1612</f>
        <v>2399.9999999999773</v>
      </c>
      <c r="J1612" s="67">
        <f>SUM(H1612:I1612)</f>
        <v>4799.9999999999545</v>
      </c>
    </row>
    <row r="1613" spans="1:10" ht="14.25" customHeight="1">
      <c r="A1613" s="44">
        <v>42404</v>
      </c>
      <c r="B1613" s="57" t="s">
        <v>79</v>
      </c>
      <c r="C1613" s="57">
        <v>8000</v>
      </c>
      <c r="D1613" s="57" t="s">
        <v>9</v>
      </c>
      <c r="E1613" s="54">
        <v>57</v>
      </c>
      <c r="F1613" s="54">
        <v>57.3</v>
      </c>
      <c r="G1613" s="54">
        <v>0</v>
      </c>
      <c r="H1613" s="42">
        <f>(F1613-E1613)*C1613</f>
        <v>2399.9999999999773</v>
      </c>
      <c r="I1613" s="42">
        <v>0</v>
      </c>
      <c r="J1613" s="42" t="e">
        <f>(H1613+I1613+#REF!)</f>
        <v>#REF!</v>
      </c>
    </row>
    <row r="1614" spans="1:10" ht="14.25" customHeight="1">
      <c r="A1614" s="44">
        <v>42403</v>
      </c>
      <c r="B1614" s="57" t="s">
        <v>79</v>
      </c>
      <c r="C1614" s="57">
        <v>8000</v>
      </c>
      <c r="D1614" s="57" t="s">
        <v>12</v>
      </c>
      <c r="E1614" s="54">
        <v>58.2</v>
      </c>
      <c r="F1614" s="54">
        <v>57.9</v>
      </c>
      <c r="G1614" s="54">
        <v>57.6</v>
      </c>
      <c r="H1614" s="66">
        <f t="shared" ref="H1614:H1616" si="198">(E1614-F1614)*C1614</f>
        <v>2400.0000000000341</v>
      </c>
      <c r="I1614" s="66">
        <f>(F1614-G1614)*C1614</f>
        <v>2399.9999999999773</v>
      </c>
      <c r="J1614" s="67">
        <f>SUM(H1614:I1614)</f>
        <v>4800.0000000000109</v>
      </c>
    </row>
    <row r="1615" spans="1:10" ht="14.25" customHeight="1">
      <c r="A1615" s="44">
        <v>42403</v>
      </c>
      <c r="B1615" s="57" t="s">
        <v>37</v>
      </c>
      <c r="C1615" s="57">
        <v>8000</v>
      </c>
      <c r="D1615" s="57" t="s">
        <v>12</v>
      </c>
      <c r="E1615" s="54">
        <v>53.6</v>
      </c>
      <c r="F1615" s="54">
        <v>53.3</v>
      </c>
      <c r="G1615" s="54">
        <v>53</v>
      </c>
      <c r="H1615" s="66">
        <f t="shared" si="198"/>
        <v>2400.0000000000341</v>
      </c>
      <c r="I1615" s="66">
        <f>(F1615-G1615)*C1615</f>
        <v>2399.9999999999773</v>
      </c>
      <c r="J1615" s="67">
        <f>SUM(H1615:I1615)</f>
        <v>4800.0000000000109</v>
      </c>
    </row>
    <row r="1616" spans="1:10" ht="14.25" customHeight="1">
      <c r="A1616" s="44">
        <v>42403</v>
      </c>
      <c r="B1616" s="57" t="s">
        <v>61</v>
      </c>
      <c r="C1616" s="57">
        <v>3000</v>
      </c>
      <c r="D1616" s="57" t="s">
        <v>12</v>
      </c>
      <c r="E1616" s="54">
        <v>120</v>
      </c>
      <c r="F1616" s="54">
        <v>119.2</v>
      </c>
      <c r="G1616" s="54">
        <v>118.4</v>
      </c>
      <c r="H1616" s="66">
        <f t="shared" si="198"/>
        <v>2399.9999999999914</v>
      </c>
      <c r="I1616" s="66">
        <f>(F1616-G1616)*C1616</f>
        <v>2399.9999999999914</v>
      </c>
      <c r="J1616" s="67">
        <f>SUM(H1616:I1616)</f>
        <v>4799.9999999999827</v>
      </c>
    </row>
    <row r="1617" spans="1:10" ht="14.25" customHeight="1">
      <c r="A1617" s="44">
        <v>42403</v>
      </c>
      <c r="B1617" s="57" t="s">
        <v>200</v>
      </c>
      <c r="C1617" s="57">
        <v>3000</v>
      </c>
      <c r="D1617" s="57" t="s">
        <v>9</v>
      </c>
      <c r="E1617" s="54">
        <v>127.8</v>
      </c>
      <c r="F1617" s="54">
        <v>128.6</v>
      </c>
      <c r="G1617" s="54">
        <v>0</v>
      </c>
      <c r="H1617" s="42">
        <f t="shared" ref="H1617:H1619" si="199">(F1617-E1617)*C1617</f>
        <v>2399.9999999999914</v>
      </c>
      <c r="I1617" s="42">
        <v>0</v>
      </c>
      <c r="J1617" s="42" t="e">
        <f>(H1617+I1617+#REF!)</f>
        <v>#REF!</v>
      </c>
    </row>
    <row r="1618" spans="1:10" ht="14.25" customHeight="1">
      <c r="A1618" s="44">
        <v>42403</v>
      </c>
      <c r="B1618" s="57" t="s">
        <v>194</v>
      </c>
      <c r="C1618" s="57">
        <v>600</v>
      </c>
      <c r="D1618" s="57" t="s">
        <v>9</v>
      </c>
      <c r="E1618" s="54">
        <v>1030</v>
      </c>
      <c r="F1618" s="54">
        <v>1033.6500000000001</v>
      </c>
      <c r="G1618" s="54">
        <v>0</v>
      </c>
      <c r="H1618" s="42">
        <f t="shared" si="199"/>
        <v>2190.0000000000546</v>
      </c>
      <c r="I1618" s="42">
        <v>0</v>
      </c>
      <c r="J1618" s="42" t="e">
        <f>(H1618+I1618+#REF!)</f>
        <v>#REF!</v>
      </c>
    </row>
    <row r="1619" spans="1:10" ht="14.25" customHeight="1">
      <c r="A1619" s="44">
        <v>42403</v>
      </c>
      <c r="B1619" s="57" t="s">
        <v>13</v>
      </c>
      <c r="C1619" s="57">
        <v>9000</v>
      </c>
      <c r="D1619" s="57" t="s">
        <v>9</v>
      </c>
      <c r="E1619" s="54">
        <v>62</v>
      </c>
      <c r="F1619" s="54">
        <v>62</v>
      </c>
      <c r="G1619" s="54">
        <v>0</v>
      </c>
      <c r="H1619" s="42">
        <f t="shared" si="199"/>
        <v>0</v>
      </c>
      <c r="I1619" s="42">
        <v>0</v>
      </c>
      <c r="J1619" s="42" t="e">
        <f>(H1619+I1619+#REF!)</f>
        <v>#REF!</v>
      </c>
    </row>
    <row r="1620" spans="1:10" ht="14.25" customHeight="1">
      <c r="A1620" s="44">
        <v>42402</v>
      </c>
      <c r="B1620" s="57" t="s">
        <v>202</v>
      </c>
      <c r="C1620" s="57">
        <v>1000</v>
      </c>
      <c r="D1620" s="57" t="s">
        <v>12</v>
      </c>
      <c r="E1620" s="54">
        <v>482.6</v>
      </c>
      <c r="F1620" s="54">
        <v>480.1</v>
      </c>
      <c r="G1620" s="54">
        <v>477.6</v>
      </c>
      <c r="H1620" s="66">
        <f>(E1620-F1620)*C1620</f>
        <v>2500</v>
      </c>
      <c r="I1620" s="66">
        <f>(F1620-G1620)*C1620</f>
        <v>2500</v>
      </c>
      <c r="J1620" s="67">
        <f>SUM(H1620:I1620)</f>
        <v>5000</v>
      </c>
    </row>
    <row r="1621" spans="1:10" ht="14.25" customHeight="1">
      <c r="A1621" s="44">
        <v>42402</v>
      </c>
      <c r="B1621" s="57" t="s">
        <v>83</v>
      </c>
      <c r="C1621" s="57">
        <v>2000</v>
      </c>
      <c r="D1621" s="57" t="s">
        <v>9</v>
      </c>
      <c r="E1621" s="54">
        <v>305.8</v>
      </c>
      <c r="F1621" s="54">
        <v>307</v>
      </c>
      <c r="G1621" s="54">
        <v>0</v>
      </c>
      <c r="H1621" s="42">
        <f t="shared" ref="H1621:H1626" si="200">(F1621-E1621)*C1621</f>
        <v>2399.9999999999773</v>
      </c>
      <c r="I1621" s="42">
        <v>0</v>
      </c>
      <c r="J1621" s="42" t="e">
        <f>(H1621+I1621+#REF!)</f>
        <v>#REF!</v>
      </c>
    </row>
    <row r="1622" spans="1:10" ht="14.25" customHeight="1">
      <c r="A1622" s="44">
        <v>42402</v>
      </c>
      <c r="B1622" s="57" t="s">
        <v>61</v>
      </c>
      <c r="C1622" s="57">
        <v>3000</v>
      </c>
      <c r="D1622" s="57" t="s">
        <v>9</v>
      </c>
      <c r="E1622" s="54">
        <v>130.19999999999999</v>
      </c>
      <c r="F1622" s="54">
        <v>131</v>
      </c>
      <c r="G1622" s="54">
        <v>0</v>
      </c>
      <c r="H1622" s="42">
        <f t="shared" si="200"/>
        <v>2400.0000000000341</v>
      </c>
      <c r="I1622" s="42">
        <v>0</v>
      </c>
      <c r="J1622" s="42" t="e">
        <f>(H1622+I1622+#REF!)</f>
        <v>#REF!</v>
      </c>
    </row>
    <row r="1623" spans="1:10" ht="14.25" customHeight="1">
      <c r="A1623" s="44">
        <v>42402</v>
      </c>
      <c r="B1623" s="57" t="s">
        <v>112</v>
      </c>
      <c r="C1623" s="57">
        <v>1000</v>
      </c>
      <c r="D1623" s="57" t="s">
        <v>9</v>
      </c>
      <c r="E1623" s="54">
        <v>558.6</v>
      </c>
      <c r="F1623" s="54">
        <v>560.79999999999995</v>
      </c>
      <c r="G1623" s="54">
        <v>0</v>
      </c>
      <c r="H1623" s="42">
        <f t="shared" si="200"/>
        <v>2199.9999999999318</v>
      </c>
      <c r="I1623" s="42">
        <v>0</v>
      </c>
      <c r="J1623" s="42" t="e">
        <f>(H1623+I1623+#REF!)</f>
        <v>#REF!</v>
      </c>
    </row>
    <row r="1624" spans="1:10" ht="14.25" customHeight="1">
      <c r="A1624" s="44">
        <v>42402</v>
      </c>
      <c r="B1624" s="57" t="s">
        <v>79</v>
      </c>
      <c r="C1624" s="57">
        <v>8000</v>
      </c>
      <c r="D1624" s="57" t="s">
        <v>9</v>
      </c>
      <c r="E1624" s="54">
        <v>62.05</v>
      </c>
      <c r="F1624" s="54">
        <v>62.35</v>
      </c>
      <c r="G1624" s="54">
        <v>0</v>
      </c>
      <c r="H1624" s="42">
        <f t="shared" si="200"/>
        <v>2400.0000000000341</v>
      </c>
      <c r="I1624" s="42">
        <v>0</v>
      </c>
      <c r="J1624" s="42" t="e">
        <f>(H1624+I1624+#REF!)</f>
        <v>#REF!</v>
      </c>
    </row>
    <row r="1625" spans="1:10" ht="14.25" customHeight="1">
      <c r="A1625" s="44">
        <v>42401</v>
      </c>
      <c r="B1625" s="57" t="s">
        <v>45</v>
      </c>
      <c r="C1625" s="57">
        <v>300</v>
      </c>
      <c r="D1625" s="57" t="s">
        <v>9</v>
      </c>
      <c r="E1625" s="54">
        <v>1185</v>
      </c>
      <c r="F1625" s="54">
        <v>1193</v>
      </c>
      <c r="G1625" s="54">
        <v>1201</v>
      </c>
      <c r="H1625" s="42">
        <f t="shared" si="200"/>
        <v>2400</v>
      </c>
      <c r="I1625" s="42">
        <f>(G1625-F1625)*C1625</f>
        <v>2400</v>
      </c>
      <c r="J1625" s="42" t="e">
        <f>(H1625+I1625+#REF!)</f>
        <v>#REF!</v>
      </c>
    </row>
    <row r="1626" spans="1:10" ht="14.25" customHeight="1">
      <c r="A1626" s="44">
        <v>42401</v>
      </c>
      <c r="B1626" s="57" t="s">
        <v>89</v>
      </c>
      <c r="C1626" s="57">
        <v>6000</v>
      </c>
      <c r="D1626" s="57" t="s">
        <v>9</v>
      </c>
      <c r="E1626" s="54">
        <v>75.95</v>
      </c>
      <c r="F1626" s="54">
        <v>76.349999999999994</v>
      </c>
      <c r="G1626" s="54">
        <v>76.75</v>
      </c>
      <c r="H1626" s="42">
        <f t="shared" si="200"/>
        <v>2399.9999999999491</v>
      </c>
      <c r="I1626" s="42">
        <f>(G1626-F1626)*C1626</f>
        <v>2400.0000000000341</v>
      </c>
      <c r="J1626" s="42" t="e">
        <f>(H1626+I1626+#REF!)</f>
        <v>#REF!</v>
      </c>
    </row>
    <row r="1627" spans="1:10" ht="14.25" customHeight="1">
      <c r="A1627" s="44">
        <v>42401</v>
      </c>
      <c r="B1627" s="57" t="s">
        <v>37</v>
      </c>
      <c r="C1627" s="57">
        <v>8000</v>
      </c>
      <c r="D1627" s="57" t="s">
        <v>12</v>
      </c>
      <c r="E1627" s="54">
        <v>56.2</v>
      </c>
      <c r="F1627" s="54">
        <v>55.9</v>
      </c>
      <c r="G1627" s="54">
        <v>55.6</v>
      </c>
      <c r="H1627" s="66">
        <f>(E1627-F1627)*C1627</f>
        <v>2400.0000000000341</v>
      </c>
      <c r="I1627" s="66">
        <f>(F1627-G1627)*C1627</f>
        <v>2399.9999999999773</v>
      </c>
      <c r="J1627" s="67">
        <f>SUM(H1627:I1627)</f>
        <v>4800.0000000000109</v>
      </c>
    </row>
    <row r="1628" spans="1:10" ht="14.25" customHeight="1">
      <c r="A1628" s="44">
        <v>42401</v>
      </c>
      <c r="B1628" s="57" t="s">
        <v>89</v>
      </c>
      <c r="C1628" s="57">
        <v>6000</v>
      </c>
      <c r="D1628" s="57" t="s">
        <v>9</v>
      </c>
      <c r="E1628" s="54">
        <v>77.900000000000006</v>
      </c>
      <c r="F1628" s="54">
        <v>78.3</v>
      </c>
      <c r="G1628" s="54">
        <v>0</v>
      </c>
      <c r="H1628" s="42">
        <f>(F1628-E1628)*C1628</f>
        <v>2399.9999999999491</v>
      </c>
      <c r="I1628" s="42">
        <v>0</v>
      </c>
      <c r="J1628" s="42" t="e">
        <f>(H1628+I1628+#REF!)</f>
        <v>#REF!</v>
      </c>
    </row>
    <row r="1629" spans="1:10" ht="14.25" customHeight="1">
      <c r="A1629" s="44">
        <v>42401</v>
      </c>
      <c r="B1629" s="57" t="s">
        <v>81</v>
      </c>
      <c r="C1629" s="57">
        <v>2000</v>
      </c>
      <c r="D1629" s="57" t="s">
        <v>12</v>
      </c>
      <c r="E1629" s="54">
        <v>296.10000000000002</v>
      </c>
      <c r="F1629" s="54">
        <v>295.85000000000002</v>
      </c>
      <c r="G1629" s="54">
        <v>0</v>
      </c>
      <c r="H1629" s="66">
        <f>(E1629-F1629)*C1629</f>
        <v>500</v>
      </c>
      <c r="I1629" s="66">
        <v>0</v>
      </c>
      <c r="J1629" s="67">
        <f>SUM(H1629:I1629)</f>
        <v>500</v>
      </c>
    </row>
    <row r="1630" spans="1:10" ht="14.25" customHeight="1">
      <c r="A1630" s="44">
        <v>42401</v>
      </c>
      <c r="B1630" s="57" t="s">
        <v>92</v>
      </c>
      <c r="C1630" s="57">
        <v>7000</v>
      </c>
      <c r="D1630" s="57" t="s">
        <v>9</v>
      </c>
      <c r="E1630" s="54">
        <v>65</v>
      </c>
      <c r="F1630" s="54">
        <v>63.95</v>
      </c>
      <c r="G1630" s="54">
        <v>0</v>
      </c>
      <c r="H1630" s="69">
        <f>(F1630-E1630)*C1630</f>
        <v>-7349.99999999998</v>
      </c>
      <c r="I1630" s="69">
        <v>0</v>
      </c>
      <c r="J1630" s="69" t="e">
        <f>(H1630+I1630+#REF!)</f>
        <v>#REF!</v>
      </c>
    </row>
    <row r="1631" spans="1:10" ht="14.25" customHeight="1">
      <c r="A1631" s="77">
        <v>42398</v>
      </c>
      <c r="B1631" s="48" t="s">
        <v>140</v>
      </c>
      <c r="C1631" s="48">
        <v>1500</v>
      </c>
      <c r="D1631" s="48" t="s">
        <v>130</v>
      </c>
      <c r="E1631" s="41">
        <v>359.5</v>
      </c>
      <c r="F1631" s="41">
        <v>360.5</v>
      </c>
      <c r="G1631" s="78">
        <v>362.5</v>
      </c>
      <c r="H1631" s="32">
        <f t="shared" ref="H1631:H1662" si="201">(IF(D1631="SHORT",E1631-F1631,IF(D1631="LONG",F1631-E1631)))*C1631</f>
        <v>1500</v>
      </c>
      <c r="I1631" s="32">
        <f t="shared" ref="I1631:I1662" si="202">(IF(D1631="SHORT",IF(G1631="",0,F1631-G1631),IF(D1631="LONG",IF(G1631="",0,G1631-F1631))))*C1631</f>
        <v>3000</v>
      </c>
      <c r="J1631" s="78" t="e">
        <f>SUM(H1631,I1631,#REF!)</f>
        <v>#REF!</v>
      </c>
    </row>
    <row r="1632" spans="1:10" ht="14.25" customHeight="1">
      <c r="A1632" s="77">
        <v>42398</v>
      </c>
      <c r="B1632" s="48" t="s">
        <v>141</v>
      </c>
      <c r="C1632" s="48">
        <v>400</v>
      </c>
      <c r="D1632" s="48" t="s">
        <v>130</v>
      </c>
      <c r="E1632" s="41">
        <v>1155</v>
      </c>
      <c r="F1632" s="41">
        <v>1159</v>
      </c>
      <c r="G1632" s="78">
        <v>1165</v>
      </c>
      <c r="H1632" s="32">
        <f t="shared" si="201"/>
        <v>1600</v>
      </c>
      <c r="I1632" s="32">
        <f t="shared" si="202"/>
        <v>2400</v>
      </c>
      <c r="J1632" s="78" t="e">
        <f>SUM(H1632,I1632,#REF!)</f>
        <v>#REF!</v>
      </c>
    </row>
    <row r="1633" spans="1:10" ht="14.25" customHeight="1">
      <c r="A1633" s="77">
        <v>42398</v>
      </c>
      <c r="B1633" s="48" t="s">
        <v>142</v>
      </c>
      <c r="C1633" s="48">
        <v>500</v>
      </c>
      <c r="D1633" s="48" t="s">
        <v>143</v>
      </c>
      <c r="E1633" s="41">
        <v>1063</v>
      </c>
      <c r="F1633" s="41">
        <v>1060</v>
      </c>
      <c r="G1633" s="78">
        <v>1055</v>
      </c>
      <c r="H1633" s="32">
        <f t="shared" si="201"/>
        <v>1500</v>
      </c>
      <c r="I1633" s="32">
        <f t="shared" si="202"/>
        <v>2500</v>
      </c>
      <c r="J1633" s="78" t="e">
        <f>SUM(H1633,I1633,#REF!)</f>
        <v>#REF!</v>
      </c>
    </row>
    <row r="1634" spans="1:10" ht="14.25" customHeight="1">
      <c r="A1634" s="77">
        <v>42397</v>
      </c>
      <c r="B1634" s="48" t="s">
        <v>144</v>
      </c>
      <c r="C1634" s="48">
        <v>2000</v>
      </c>
      <c r="D1634" s="48" t="s">
        <v>143</v>
      </c>
      <c r="E1634" s="41">
        <v>196.5</v>
      </c>
      <c r="F1634" s="41">
        <v>195.75</v>
      </c>
      <c r="G1634" s="78">
        <v>194.75</v>
      </c>
      <c r="H1634" s="32">
        <f t="shared" si="201"/>
        <v>1500</v>
      </c>
      <c r="I1634" s="32">
        <f t="shared" si="202"/>
        <v>2000</v>
      </c>
      <c r="J1634" s="78" t="e">
        <f>SUM(H1634,I1634,#REF!)</f>
        <v>#REF!</v>
      </c>
    </row>
    <row r="1635" spans="1:10" ht="14.25" customHeight="1">
      <c r="A1635" s="77">
        <v>42397</v>
      </c>
      <c r="B1635" s="48" t="s">
        <v>145</v>
      </c>
      <c r="C1635" s="48">
        <v>375</v>
      </c>
      <c r="D1635" s="48" t="s">
        <v>130</v>
      </c>
      <c r="E1635" s="41">
        <v>1270</v>
      </c>
      <c r="F1635" s="41">
        <v>1274</v>
      </c>
      <c r="G1635" s="78">
        <v>1278</v>
      </c>
      <c r="H1635" s="32">
        <f t="shared" si="201"/>
        <v>1500</v>
      </c>
      <c r="I1635" s="32">
        <f t="shared" si="202"/>
        <v>1500</v>
      </c>
      <c r="J1635" s="78" t="e">
        <f>SUM(H1635,I1635,#REF!)</f>
        <v>#REF!</v>
      </c>
    </row>
    <row r="1636" spans="1:10" ht="14.25" customHeight="1">
      <c r="A1636" s="77">
        <v>42396</v>
      </c>
      <c r="B1636" s="48" t="s">
        <v>146</v>
      </c>
      <c r="C1636" s="48">
        <v>2000</v>
      </c>
      <c r="D1636" s="48" t="s">
        <v>143</v>
      </c>
      <c r="E1636" s="41">
        <v>140.65</v>
      </c>
      <c r="F1636" s="41">
        <v>139.9</v>
      </c>
      <c r="G1636" s="78">
        <v>139.6</v>
      </c>
      <c r="H1636" s="32">
        <f t="shared" si="201"/>
        <v>1500</v>
      </c>
      <c r="I1636" s="32">
        <f t="shared" si="202"/>
        <v>600.00000000002274</v>
      </c>
      <c r="J1636" s="78" t="e">
        <f>SUM(H1636,I1636,#REF!)</f>
        <v>#REF!</v>
      </c>
    </row>
    <row r="1637" spans="1:10" ht="14.25" customHeight="1">
      <c r="A1637" s="77">
        <v>42396</v>
      </c>
      <c r="B1637" s="48" t="s">
        <v>147</v>
      </c>
      <c r="C1637" s="48">
        <v>600</v>
      </c>
      <c r="D1637" s="48" t="s">
        <v>143</v>
      </c>
      <c r="E1637" s="41">
        <v>770.5</v>
      </c>
      <c r="F1637" s="41">
        <v>768</v>
      </c>
      <c r="G1637" s="78"/>
      <c r="H1637" s="32">
        <f t="shared" si="201"/>
        <v>1500</v>
      </c>
      <c r="I1637" s="32">
        <f t="shared" si="202"/>
        <v>0</v>
      </c>
      <c r="J1637" s="78" t="e">
        <f>SUM(H1637,I1637,#REF!)</f>
        <v>#REF!</v>
      </c>
    </row>
    <row r="1638" spans="1:10" ht="14.25" customHeight="1">
      <c r="A1638" s="77">
        <v>42394</v>
      </c>
      <c r="B1638" s="48" t="s">
        <v>148</v>
      </c>
      <c r="C1638" s="48">
        <v>600</v>
      </c>
      <c r="D1638" s="48" t="s">
        <v>130</v>
      </c>
      <c r="E1638" s="41">
        <v>1078</v>
      </c>
      <c r="F1638" s="41">
        <v>1080.5</v>
      </c>
      <c r="G1638" s="78">
        <v>1084</v>
      </c>
      <c r="H1638" s="32">
        <f t="shared" si="201"/>
        <v>1500</v>
      </c>
      <c r="I1638" s="32">
        <f t="shared" si="202"/>
        <v>2100</v>
      </c>
      <c r="J1638" s="78" t="e">
        <f>SUM(H1638,I1638,#REF!)</f>
        <v>#REF!</v>
      </c>
    </row>
    <row r="1639" spans="1:10" ht="14.25" customHeight="1">
      <c r="A1639" s="77">
        <v>42394</v>
      </c>
      <c r="B1639" s="48" t="s">
        <v>149</v>
      </c>
      <c r="C1639" s="48">
        <v>200</v>
      </c>
      <c r="D1639" s="48" t="s">
        <v>130</v>
      </c>
      <c r="E1639" s="41">
        <v>2751</v>
      </c>
      <c r="F1639" s="41">
        <v>2758</v>
      </c>
      <c r="G1639" s="78">
        <v>2767.4</v>
      </c>
      <c r="H1639" s="32">
        <f t="shared" si="201"/>
        <v>1400</v>
      </c>
      <c r="I1639" s="32">
        <f t="shared" si="202"/>
        <v>1880.0000000000182</v>
      </c>
      <c r="J1639" s="78" t="e">
        <f>SUM(H1639,I1639,#REF!)</f>
        <v>#REF!</v>
      </c>
    </row>
    <row r="1640" spans="1:10" ht="14.25" customHeight="1">
      <c r="A1640" s="77">
        <v>42394</v>
      </c>
      <c r="B1640" s="48" t="s">
        <v>150</v>
      </c>
      <c r="C1640" s="48">
        <v>500</v>
      </c>
      <c r="D1640" s="48" t="s">
        <v>143</v>
      </c>
      <c r="E1640" s="41">
        <v>870</v>
      </c>
      <c r="F1640" s="41">
        <v>867</v>
      </c>
      <c r="G1640" s="78"/>
      <c r="H1640" s="32">
        <f t="shared" si="201"/>
        <v>1500</v>
      </c>
      <c r="I1640" s="32">
        <f t="shared" si="202"/>
        <v>0</v>
      </c>
      <c r="J1640" s="78" t="e">
        <f>SUM(H1640,I1640,#REF!)</f>
        <v>#REF!</v>
      </c>
    </row>
    <row r="1641" spans="1:10" ht="14.25" customHeight="1">
      <c r="A1641" s="77">
        <v>42394</v>
      </c>
      <c r="B1641" s="48" t="s">
        <v>151</v>
      </c>
      <c r="C1641" s="48">
        <v>125</v>
      </c>
      <c r="D1641" s="48" t="s">
        <v>143</v>
      </c>
      <c r="E1641" s="41">
        <v>4080</v>
      </c>
      <c r="F1641" s="41">
        <v>4077</v>
      </c>
      <c r="G1641" s="78"/>
      <c r="H1641" s="32">
        <f t="shared" si="201"/>
        <v>375</v>
      </c>
      <c r="I1641" s="32">
        <f t="shared" si="202"/>
        <v>0</v>
      </c>
      <c r="J1641" s="78" t="e">
        <f>SUM(H1641,I1641,#REF!)</f>
        <v>#REF!</v>
      </c>
    </row>
    <row r="1642" spans="1:10" ht="14.25" customHeight="1">
      <c r="A1642" s="77">
        <v>42394</v>
      </c>
      <c r="B1642" s="48" t="s">
        <v>152</v>
      </c>
      <c r="C1642" s="48">
        <v>300</v>
      </c>
      <c r="D1642" s="48" t="s">
        <v>130</v>
      </c>
      <c r="E1642" s="41">
        <v>1735</v>
      </c>
      <c r="F1642" s="41">
        <v>1722</v>
      </c>
      <c r="G1642" s="78"/>
      <c r="H1642" s="32">
        <f t="shared" si="201"/>
        <v>-3900</v>
      </c>
      <c r="I1642" s="32">
        <f t="shared" si="202"/>
        <v>0</v>
      </c>
      <c r="J1642" s="78" t="e">
        <f>SUM(H1642,I1642,#REF!)</f>
        <v>#REF!</v>
      </c>
    </row>
    <row r="1643" spans="1:10" ht="14.25" customHeight="1">
      <c r="A1643" s="77">
        <v>42391</v>
      </c>
      <c r="B1643" s="48" t="s">
        <v>153</v>
      </c>
      <c r="C1643" s="48">
        <v>1700</v>
      </c>
      <c r="D1643" s="48" t="s">
        <v>143</v>
      </c>
      <c r="E1643" s="41">
        <v>313.45</v>
      </c>
      <c r="F1643" s="41">
        <v>312.45</v>
      </c>
      <c r="G1643" s="78">
        <v>311.25</v>
      </c>
      <c r="H1643" s="32">
        <f t="shared" si="201"/>
        <v>1700</v>
      </c>
      <c r="I1643" s="32">
        <f t="shared" si="202"/>
        <v>2039.9999999999807</v>
      </c>
      <c r="J1643" s="78" t="e">
        <f>SUM(H1643,I1643,#REF!)</f>
        <v>#REF!</v>
      </c>
    </row>
    <row r="1644" spans="1:10" ht="14.25" customHeight="1">
      <c r="A1644" s="77">
        <v>42391</v>
      </c>
      <c r="B1644" s="48" t="s">
        <v>154</v>
      </c>
      <c r="C1644" s="48">
        <v>600</v>
      </c>
      <c r="D1644" s="48" t="s">
        <v>143</v>
      </c>
      <c r="E1644" s="41">
        <v>833.5</v>
      </c>
      <c r="F1644" s="41">
        <v>831</v>
      </c>
      <c r="G1644" s="78">
        <v>828</v>
      </c>
      <c r="H1644" s="32">
        <f t="shared" si="201"/>
        <v>1500</v>
      </c>
      <c r="I1644" s="32">
        <f t="shared" si="202"/>
        <v>1800</v>
      </c>
      <c r="J1644" s="78" t="e">
        <f>SUM(H1644,I1644,#REF!)</f>
        <v>#REF!</v>
      </c>
    </row>
    <row r="1645" spans="1:10" ht="14.25" customHeight="1">
      <c r="A1645" s="77">
        <v>42391</v>
      </c>
      <c r="B1645" s="48" t="s">
        <v>147</v>
      </c>
      <c r="C1645" s="48">
        <v>600</v>
      </c>
      <c r="D1645" s="48" t="s">
        <v>143</v>
      </c>
      <c r="E1645" s="41">
        <v>776</v>
      </c>
      <c r="F1645" s="41">
        <v>773.5</v>
      </c>
      <c r="G1645" s="78"/>
      <c r="H1645" s="32">
        <f t="shared" si="201"/>
        <v>1500</v>
      </c>
      <c r="I1645" s="32">
        <f t="shared" si="202"/>
        <v>0</v>
      </c>
      <c r="J1645" s="78" t="e">
        <f>SUM(H1645,I1645,#REF!)</f>
        <v>#REF!</v>
      </c>
    </row>
    <row r="1646" spans="1:10" ht="14.25" customHeight="1">
      <c r="A1646" s="77">
        <v>42390</v>
      </c>
      <c r="B1646" s="48" t="s">
        <v>155</v>
      </c>
      <c r="C1646" s="48">
        <v>400</v>
      </c>
      <c r="D1646" s="48" t="s">
        <v>143</v>
      </c>
      <c r="E1646" s="41">
        <v>1173</v>
      </c>
      <c r="F1646" s="41">
        <v>1169</v>
      </c>
      <c r="G1646" s="78">
        <v>1165</v>
      </c>
      <c r="H1646" s="32">
        <f t="shared" si="201"/>
        <v>1600</v>
      </c>
      <c r="I1646" s="32">
        <f t="shared" si="202"/>
        <v>1600</v>
      </c>
      <c r="J1646" s="78" t="e">
        <f>SUM(H1646,I1646,#REF!)</f>
        <v>#REF!</v>
      </c>
    </row>
    <row r="1647" spans="1:10" ht="14.25" customHeight="1">
      <c r="A1647" s="77">
        <v>42390</v>
      </c>
      <c r="B1647" s="48" t="s">
        <v>156</v>
      </c>
      <c r="C1647" s="48">
        <v>2000</v>
      </c>
      <c r="D1647" s="48" t="s">
        <v>143</v>
      </c>
      <c r="E1647" s="41">
        <v>209</v>
      </c>
      <c r="F1647" s="41">
        <v>208.25</v>
      </c>
      <c r="G1647" s="78">
        <v>207.25</v>
      </c>
      <c r="H1647" s="32">
        <f t="shared" si="201"/>
        <v>1500</v>
      </c>
      <c r="I1647" s="32">
        <f t="shared" si="202"/>
        <v>2000</v>
      </c>
      <c r="J1647" s="78" t="e">
        <f>SUM(H1647,I1647,#REF!)</f>
        <v>#REF!</v>
      </c>
    </row>
    <row r="1648" spans="1:10" ht="14.25" customHeight="1">
      <c r="A1648" s="77">
        <v>42390</v>
      </c>
      <c r="B1648" s="48" t="s">
        <v>157</v>
      </c>
      <c r="C1648" s="48">
        <v>1500</v>
      </c>
      <c r="D1648" s="48" t="s">
        <v>143</v>
      </c>
      <c r="E1648" s="41">
        <v>334.5</v>
      </c>
      <c r="F1648" s="41">
        <v>333.5</v>
      </c>
      <c r="G1648" s="78"/>
      <c r="H1648" s="32">
        <f t="shared" si="201"/>
        <v>1500</v>
      </c>
      <c r="I1648" s="32">
        <f t="shared" si="202"/>
        <v>0</v>
      </c>
      <c r="J1648" s="78" t="e">
        <f>SUM(H1648,I1648,#REF!)</f>
        <v>#REF!</v>
      </c>
    </row>
    <row r="1649" spans="1:10" ht="14.25" customHeight="1">
      <c r="A1649" s="77">
        <v>42389</v>
      </c>
      <c r="B1649" s="48" t="s">
        <v>151</v>
      </c>
      <c r="C1649" s="48">
        <v>125</v>
      </c>
      <c r="D1649" s="48" t="s">
        <v>143</v>
      </c>
      <c r="E1649" s="41">
        <v>4129</v>
      </c>
      <c r="F1649" s="41">
        <v>4120</v>
      </c>
      <c r="G1649" s="78">
        <v>4105</v>
      </c>
      <c r="H1649" s="32">
        <f t="shared" si="201"/>
        <v>1125</v>
      </c>
      <c r="I1649" s="32">
        <f t="shared" si="202"/>
        <v>1875</v>
      </c>
      <c r="J1649" s="78" t="e">
        <f>SUM(H1649,I1649,#REF!)</f>
        <v>#REF!</v>
      </c>
    </row>
    <row r="1650" spans="1:10" ht="14.25" customHeight="1">
      <c r="A1650" s="77">
        <v>42389</v>
      </c>
      <c r="B1650" s="48" t="s">
        <v>158</v>
      </c>
      <c r="C1650" s="48">
        <v>300</v>
      </c>
      <c r="D1650" s="48" t="s">
        <v>130</v>
      </c>
      <c r="E1650" s="41">
        <v>1689</v>
      </c>
      <c r="F1650" s="41">
        <v>1696</v>
      </c>
      <c r="G1650" s="78">
        <v>1704.5</v>
      </c>
      <c r="H1650" s="32">
        <f t="shared" si="201"/>
        <v>2100</v>
      </c>
      <c r="I1650" s="32">
        <f t="shared" si="202"/>
        <v>2550</v>
      </c>
      <c r="J1650" s="78" t="e">
        <f>SUM(H1650,I1650,#REF!)</f>
        <v>#REF!</v>
      </c>
    </row>
    <row r="1651" spans="1:10" ht="14.25" customHeight="1">
      <c r="A1651" s="77">
        <v>42389</v>
      </c>
      <c r="B1651" s="48" t="s">
        <v>159</v>
      </c>
      <c r="C1651" s="48">
        <v>150</v>
      </c>
      <c r="D1651" s="48" t="s">
        <v>130</v>
      </c>
      <c r="E1651" s="41">
        <v>2897</v>
      </c>
      <c r="F1651" s="41">
        <v>2908</v>
      </c>
      <c r="G1651" s="78"/>
      <c r="H1651" s="32">
        <f t="shared" si="201"/>
        <v>1650</v>
      </c>
      <c r="I1651" s="32">
        <f t="shared" si="202"/>
        <v>0</v>
      </c>
      <c r="J1651" s="78" t="e">
        <f>SUM(H1651,I1651,#REF!)</f>
        <v>#REF!</v>
      </c>
    </row>
    <row r="1652" spans="1:10" ht="14.25" customHeight="1">
      <c r="A1652" s="77">
        <v>42388</v>
      </c>
      <c r="B1652" s="48" t="s">
        <v>160</v>
      </c>
      <c r="C1652" s="48">
        <v>2000</v>
      </c>
      <c r="D1652" s="48" t="s">
        <v>130</v>
      </c>
      <c r="E1652" s="41">
        <v>236.5</v>
      </c>
      <c r="F1652" s="41">
        <v>237.25</v>
      </c>
      <c r="G1652" s="78">
        <v>238.25</v>
      </c>
      <c r="H1652" s="32">
        <f t="shared" si="201"/>
        <v>1500</v>
      </c>
      <c r="I1652" s="32">
        <f t="shared" si="202"/>
        <v>2000</v>
      </c>
      <c r="J1652" s="78" t="e">
        <f>SUM(H1652,I1652,#REF!)</f>
        <v>#REF!</v>
      </c>
    </row>
    <row r="1653" spans="1:10" ht="14.25" customHeight="1">
      <c r="A1653" s="77">
        <v>42388</v>
      </c>
      <c r="B1653" s="48" t="s">
        <v>161</v>
      </c>
      <c r="C1653" s="48">
        <v>700</v>
      </c>
      <c r="D1653" s="48" t="s">
        <v>143</v>
      </c>
      <c r="E1653" s="41">
        <v>900.85</v>
      </c>
      <c r="F1653" s="41">
        <v>898.85</v>
      </c>
      <c r="G1653" s="78">
        <v>896.35</v>
      </c>
      <c r="H1653" s="32">
        <f t="shared" si="201"/>
        <v>1400</v>
      </c>
      <c r="I1653" s="32">
        <f t="shared" si="202"/>
        <v>1750</v>
      </c>
      <c r="J1653" s="78" t="e">
        <f>SUM(H1653,I1653,#REF!)</f>
        <v>#REF!</v>
      </c>
    </row>
    <row r="1654" spans="1:10" ht="14.25" customHeight="1">
      <c r="A1654" s="77">
        <v>42388</v>
      </c>
      <c r="B1654" s="48" t="s">
        <v>147</v>
      </c>
      <c r="C1654" s="48">
        <v>600</v>
      </c>
      <c r="D1654" s="48" t="s">
        <v>130</v>
      </c>
      <c r="E1654" s="41">
        <v>821.5</v>
      </c>
      <c r="F1654" s="41">
        <v>823.95</v>
      </c>
      <c r="G1654" s="78"/>
      <c r="H1654" s="32">
        <f t="shared" si="201"/>
        <v>1470.0000000000273</v>
      </c>
      <c r="I1654" s="32">
        <f t="shared" si="202"/>
        <v>0</v>
      </c>
      <c r="J1654" s="78" t="e">
        <f>SUM(H1654,I1654,#REF!)</f>
        <v>#REF!</v>
      </c>
    </row>
    <row r="1655" spans="1:10" ht="14.25" customHeight="1">
      <c r="A1655" s="77">
        <v>42388</v>
      </c>
      <c r="B1655" s="48" t="s">
        <v>158</v>
      </c>
      <c r="C1655" s="48">
        <v>300</v>
      </c>
      <c r="D1655" s="48" t="s">
        <v>130</v>
      </c>
      <c r="E1655" s="41">
        <v>1722</v>
      </c>
      <c r="F1655" s="41">
        <v>1722</v>
      </c>
      <c r="G1655" s="78"/>
      <c r="H1655" s="32">
        <f t="shared" si="201"/>
        <v>0</v>
      </c>
      <c r="I1655" s="32">
        <f t="shared" si="202"/>
        <v>0</v>
      </c>
      <c r="J1655" s="78" t="e">
        <f>SUM(H1655,I1655,#REF!)</f>
        <v>#REF!</v>
      </c>
    </row>
    <row r="1656" spans="1:10" ht="14.25" customHeight="1">
      <c r="A1656" s="77">
        <v>42387</v>
      </c>
      <c r="B1656" s="48" t="s">
        <v>162</v>
      </c>
      <c r="C1656" s="48">
        <v>1000</v>
      </c>
      <c r="D1656" s="48" t="s">
        <v>130</v>
      </c>
      <c r="E1656" s="41">
        <v>547</v>
      </c>
      <c r="F1656" s="41">
        <v>548.5</v>
      </c>
      <c r="G1656" s="78">
        <v>549</v>
      </c>
      <c r="H1656" s="32">
        <f t="shared" si="201"/>
        <v>1500</v>
      </c>
      <c r="I1656" s="32">
        <f t="shared" si="202"/>
        <v>500</v>
      </c>
      <c r="J1656" s="78" t="e">
        <f>SUM(H1656,I1656,#REF!)</f>
        <v>#REF!</v>
      </c>
    </row>
    <row r="1657" spans="1:10" ht="14.25" customHeight="1">
      <c r="A1657" s="77">
        <v>42387</v>
      </c>
      <c r="B1657" s="48" t="s">
        <v>163</v>
      </c>
      <c r="C1657" s="48">
        <v>700</v>
      </c>
      <c r="D1657" s="48" t="s">
        <v>130</v>
      </c>
      <c r="E1657" s="41">
        <v>683</v>
      </c>
      <c r="F1657" s="41">
        <v>685</v>
      </c>
      <c r="G1657" s="78"/>
      <c r="H1657" s="32">
        <f t="shared" si="201"/>
        <v>1400</v>
      </c>
      <c r="I1657" s="32">
        <f t="shared" si="202"/>
        <v>0</v>
      </c>
      <c r="J1657" s="78" t="e">
        <f>SUM(H1657,I1657,#REF!)</f>
        <v>#REF!</v>
      </c>
    </row>
    <row r="1658" spans="1:10" ht="14.25" customHeight="1">
      <c r="A1658" s="77">
        <v>42384</v>
      </c>
      <c r="B1658" s="48" t="s">
        <v>164</v>
      </c>
      <c r="C1658" s="48">
        <v>600</v>
      </c>
      <c r="D1658" s="48" t="s">
        <v>130</v>
      </c>
      <c r="E1658" s="41">
        <v>900</v>
      </c>
      <c r="F1658" s="41">
        <v>902</v>
      </c>
      <c r="G1658" s="78">
        <v>906</v>
      </c>
      <c r="H1658" s="32">
        <f t="shared" si="201"/>
        <v>1200</v>
      </c>
      <c r="I1658" s="32">
        <f t="shared" si="202"/>
        <v>2400</v>
      </c>
      <c r="J1658" s="78" t="e">
        <f>SUM(H1658,I1658,#REF!)</f>
        <v>#REF!</v>
      </c>
    </row>
    <row r="1659" spans="1:10" ht="14.25" customHeight="1">
      <c r="A1659" s="77">
        <v>42384</v>
      </c>
      <c r="B1659" s="48" t="s">
        <v>165</v>
      </c>
      <c r="C1659" s="48">
        <v>400</v>
      </c>
      <c r="D1659" s="48" t="s">
        <v>130</v>
      </c>
      <c r="E1659" s="41">
        <v>1544</v>
      </c>
      <c r="F1659" s="41">
        <v>1548</v>
      </c>
      <c r="G1659" s="78">
        <v>1555</v>
      </c>
      <c r="H1659" s="32">
        <f t="shared" si="201"/>
        <v>1600</v>
      </c>
      <c r="I1659" s="32">
        <f t="shared" si="202"/>
        <v>2800</v>
      </c>
      <c r="J1659" s="78" t="e">
        <f>SUM(H1659,I1659,#REF!)</f>
        <v>#REF!</v>
      </c>
    </row>
    <row r="1660" spans="1:10" ht="14.25" customHeight="1">
      <c r="A1660" s="77">
        <v>42384</v>
      </c>
      <c r="B1660" s="48" t="s">
        <v>149</v>
      </c>
      <c r="C1660" s="48">
        <v>200</v>
      </c>
      <c r="D1660" s="48" t="s">
        <v>143</v>
      </c>
      <c r="E1660" s="41">
        <v>2595</v>
      </c>
      <c r="F1660" s="41">
        <v>2589.6999999999998</v>
      </c>
      <c r="G1660" s="78"/>
      <c r="H1660" s="32">
        <f t="shared" si="201"/>
        <v>1060.0000000000364</v>
      </c>
      <c r="I1660" s="32">
        <f t="shared" si="202"/>
        <v>0</v>
      </c>
      <c r="J1660" s="78" t="e">
        <f>SUM(H1660,I1660,#REF!)</f>
        <v>#REF!</v>
      </c>
    </row>
    <row r="1661" spans="1:10" ht="14.25" customHeight="1">
      <c r="A1661" s="77">
        <v>42383</v>
      </c>
      <c r="B1661" s="48" t="s">
        <v>166</v>
      </c>
      <c r="C1661" s="48">
        <v>600</v>
      </c>
      <c r="D1661" s="48" t="s">
        <v>130</v>
      </c>
      <c r="E1661" s="41">
        <v>867</v>
      </c>
      <c r="F1661" s="41">
        <v>869.5</v>
      </c>
      <c r="G1661" s="78">
        <v>873</v>
      </c>
      <c r="H1661" s="32">
        <f t="shared" si="201"/>
        <v>1500</v>
      </c>
      <c r="I1661" s="32">
        <f t="shared" si="202"/>
        <v>2100</v>
      </c>
      <c r="J1661" s="78" t="e">
        <f>SUM(H1661,I1661,#REF!)</f>
        <v>#REF!</v>
      </c>
    </row>
    <row r="1662" spans="1:10" ht="14.25" customHeight="1">
      <c r="A1662" s="77">
        <v>42383</v>
      </c>
      <c r="B1662" s="48" t="s">
        <v>167</v>
      </c>
      <c r="C1662" s="48">
        <v>150</v>
      </c>
      <c r="D1662" s="48" t="s">
        <v>130</v>
      </c>
      <c r="E1662" s="41">
        <v>2905</v>
      </c>
      <c r="F1662" s="41">
        <v>2915</v>
      </c>
      <c r="G1662" s="78">
        <v>2928.95</v>
      </c>
      <c r="H1662" s="32">
        <f t="shared" si="201"/>
        <v>1500</v>
      </c>
      <c r="I1662" s="32">
        <f t="shared" si="202"/>
        <v>2092.4999999999727</v>
      </c>
      <c r="J1662" s="78" t="e">
        <f>SUM(H1662,I1662,#REF!)</f>
        <v>#REF!</v>
      </c>
    </row>
    <row r="1663" spans="1:10" ht="14.25" customHeight="1">
      <c r="A1663" s="77">
        <v>42383</v>
      </c>
      <c r="B1663" s="48" t="s">
        <v>165</v>
      </c>
      <c r="C1663" s="48">
        <v>400</v>
      </c>
      <c r="D1663" s="48" t="s">
        <v>130</v>
      </c>
      <c r="E1663" s="41">
        <v>1532</v>
      </c>
      <c r="F1663" s="41">
        <v>1532.5</v>
      </c>
      <c r="G1663" s="78"/>
      <c r="H1663" s="32">
        <f t="shared" ref="H1663:H1694" si="203">(IF(D1663="SHORT",E1663-F1663,IF(D1663="LONG",F1663-E1663)))*C1663</f>
        <v>200</v>
      </c>
      <c r="I1663" s="32">
        <f t="shared" ref="I1663:I1694" si="204">(IF(D1663="SHORT",IF(G1663="",0,F1663-G1663),IF(D1663="LONG",IF(G1663="",0,G1663-F1663))))*C1663</f>
        <v>0</v>
      </c>
      <c r="J1663" s="78" t="e">
        <f>SUM(H1663,I1663,#REF!)</f>
        <v>#REF!</v>
      </c>
    </row>
    <row r="1664" spans="1:10" ht="14.25" customHeight="1">
      <c r="A1664" s="77">
        <v>42383</v>
      </c>
      <c r="B1664" s="48" t="s">
        <v>135</v>
      </c>
      <c r="C1664" s="48">
        <v>1100</v>
      </c>
      <c r="D1664" s="48" t="s">
        <v>130</v>
      </c>
      <c r="E1664" s="41">
        <v>578</v>
      </c>
      <c r="F1664" s="41">
        <v>574.5</v>
      </c>
      <c r="G1664" s="78"/>
      <c r="H1664" s="32">
        <f t="shared" si="203"/>
        <v>-3850</v>
      </c>
      <c r="I1664" s="32">
        <f t="shared" si="204"/>
        <v>0</v>
      </c>
      <c r="J1664" s="78" t="e">
        <f>SUM(H1664,I1664,#REF!)</f>
        <v>#REF!</v>
      </c>
    </row>
    <row r="1665" spans="1:10" ht="14.25" customHeight="1">
      <c r="A1665" s="77">
        <v>42382</v>
      </c>
      <c r="B1665" s="48" t="s">
        <v>168</v>
      </c>
      <c r="C1665" s="48">
        <v>200</v>
      </c>
      <c r="D1665" s="48" t="s">
        <v>143</v>
      </c>
      <c r="E1665" s="41">
        <v>2292</v>
      </c>
      <c r="F1665" s="41">
        <v>2284</v>
      </c>
      <c r="G1665" s="78">
        <v>2276</v>
      </c>
      <c r="H1665" s="32">
        <f t="shared" si="203"/>
        <v>1600</v>
      </c>
      <c r="I1665" s="32">
        <f t="shared" si="204"/>
        <v>1600</v>
      </c>
      <c r="J1665" s="78" t="e">
        <f>SUM(H1665,I1665,#REF!)</f>
        <v>#REF!</v>
      </c>
    </row>
    <row r="1666" spans="1:10" ht="14.25" customHeight="1">
      <c r="A1666" s="77">
        <v>42382</v>
      </c>
      <c r="B1666" s="48" t="s">
        <v>169</v>
      </c>
      <c r="C1666" s="48">
        <v>600</v>
      </c>
      <c r="D1666" s="48" t="s">
        <v>130</v>
      </c>
      <c r="E1666" s="41">
        <v>939</v>
      </c>
      <c r="F1666" s="41">
        <v>942</v>
      </c>
      <c r="G1666" s="78"/>
      <c r="H1666" s="32">
        <f t="shared" si="203"/>
        <v>1800</v>
      </c>
      <c r="I1666" s="32">
        <f t="shared" si="204"/>
        <v>0</v>
      </c>
      <c r="J1666" s="78" t="e">
        <f>SUM(H1666,I1666,#REF!)</f>
        <v>#REF!</v>
      </c>
    </row>
    <row r="1667" spans="1:10" ht="14.25" customHeight="1">
      <c r="A1667" s="77">
        <v>42382</v>
      </c>
      <c r="B1667" s="48" t="s">
        <v>149</v>
      </c>
      <c r="C1667" s="48">
        <v>200</v>
      </c>
      <c r="D1667" s="48" t="s">
        <v>143</v>
      </c>
      <c r="E1667" s="41">
        <v>2629</v>
      </c>
      <c r="F1667" s="41">
        <v>2623</v>
      </c>
      <c r="G1667" s="78"/>
      <c r="H1667" s="32">
        <f t="shared" si="203"/>
        <v>1200</v>
      </c>
      <c r="I1667" s="32">
        <f t="shared" si="204"/>
        <v>0</v>
      </c>
      <c r="J1667" s="78" t="e">
        <f>SUM(H1667,I1667,#REF!)</f>
        <v>#REF!</v>
      </c>
    </row>
    <row r="1668" spans="1:10" ht="14.25" customHeight="1">
      <c r="A1668" s="77">
        <v>42381</v>
      </c>
      <c r="B1668" s="48" t="s">
        <v>170</v>
      </c>
      <c r="C1668" s="48">
        <v>900</v>
      </c>
      <c r="D1668" s="48" t="s">
        <v>130</v>
      </c>
      <c r="E1668" s="41">
        <v>776</v>
      </c>
      <c r="F1668" s="41">
        <v>777.5</v>
      </c>
      <c r="G1668" s="78">
        <v>779.5</v>
      </c>
      <c r="H1668" s="32">
        <f t="shared" si="203"/>
        <v>1350</v>
      </c>
      <c r="I1668" s="32">
        <f t="shared" si="204"/>
        <v>1800</v>
      </c>
      <c r="J1668" s="78" t="e">
        <f>SUM(H1668,I1668,#REF!)</f>
        <v>#REF!</v>
      </c>
    </row>
    <row r="1669" spans="1:10" ht="14.25" customHeight="1">
      <c r="A1669" s="77">
        <v>42381</v>
      </c>
      <c r="B1669" s="48" t="s">
        <v>170</v>
      </c>
      <c r="C1669" s="48">
        <v>900</v>
      </c>
      <c r="D1669" s="48" t="s">
        <v>130</v>
      </c>
      <c r="E1669" s="41">
        <v>782</v>
      </c>
      <c r="F1669" s="41">
        <v>783.5</v>
      </c>
      <c r="G1669" s="78">
        <v>786</v>
      </c>
      <c r="H1669" s="32">
        <f t="shared" si="203"/>
        <v>1350</v>
      </c>
      <c r="I1669" s="32">
        <f t="shared" si="204"/>
        <v>2250</v>
      </c>
      <c r="J1669" s="78" t="e">
        <f>SUM(H1669,I1669,#REF!)</f>
        <v>#REF!</v>
      </c>
    </row>
    <row r="1670" spans="1:10" ht="14.25" customHeight="1">
      <c r="A1670" s="77">
        <v>42381</v>
      </c>
      <c r="B1670" s="48" t="s">
        <v>167</v>
      </c>
      <c r="C1670" s="48">
        <v>150</v>
      </c>
      <c r="D1670" s="48" t="s">
        <v>130</v>
      </c>
      <c r="E1670" s="41">
        <v>2928</v>
      </c>
      <c r="F1670" s="41">
        <v>2935.5</v>
      </c>
      <c r="G1670" s="78"/>
      <c r="H1670" s="32">
        <f t="shared" si="203"/>
        <v>1125</v>
      </c>
      <c r="I1670" s="32">
        <f t="shared" si="204"/>
        <v>0</v>
      </c>
      <c r="J1670" s="78" t="e">
        <f>SUM(H1670,I1670,#REF!)</f>
        <v>#REF!</v>
      </c>
    </row>
    <row r="1671" spans="1:10" ht="14.25" customHeight="1">
      <c r="A1671" s="77">
        <v>42380</v>
      </c>
      <c r="B1671" s="48" t="s">
        <v>156</v>
      </c>
      <c r="C1671" s="48">
        <v>2000</v>
      </c>
      <c r="D1671" s="48" t="s">
        <v>143</v>
      </c>
      <c r="E1671" s="41">
        <v>224.7</v>
      </c>
      <c r="F1671" s="41">
        <v>224</v>
      </c>
      <c r="G1671" s="78">
        <v>223</v>
      </c>
      <c r="H1671" s="32">
        <f t="shared" si="203"/>
        <v>1399.9999999999773</v>
      </c>
      <c r="I1671" s="32">
        <f t="shared" si="204"/>
        <v>2000</v>
      </c>
      <c r="J1671" s="78" t="e">
        <f>SUM(H1671,I1671,#REF!)</f>
        <v>#REF!</v>
      </c>
    </row>
    <row r="1672" spans="1:10" ht="14.25" customHeight="1">
      <c r="A1672" s="77">
        <v>42380</v>
      </c>
      <c r="B1672" s="48" t="s">
        <v>168</v>
      </c>
      <c r="C1672" s="48">
        <v>200</v>
      </c>
      <c r="D1672" s="48" t="s">
        <v>143</v>
      </c>
      <c r="E1672" s="41">
        <v>2348</v>
      </c>
      <c r="F1672" s="41">
        <v>2360.4499999999998</v>
      </c>
      <c r="G1672" s="78"/>
      <c r="H1672" s="32">
        <f t="shared" si="203"/>
        <v>-2489.9999999999636</v>
      </c>
      <c r="I1672" s="32">
        <f t="shared" si="204"/>
        <v>0</v>
      </c>
      <c r="J1672" s="78" t="e">
        <f>SUM(H1672,I1672,#REF!)</f>
        <v>#REF!</v>
      </c>
    </row>
    <row r="1673" spans="1:10" ht="14.25" customHeight="1">
      <c r="A1673" s="77">
        <v>42380</v>
      </c>
      <c r="B1673" s="48" t="s">
        <v>136</v>
      </c>
      <c r="C1673" s="48">
        <v>500</v>
      </c>
      <c r="D1673" s="48" t="s">
        <v>130</v>
      </c>
      <c r="E1673" s="41">
        <v>1041</v>
      </c>
      <c r="F1673" s="41">
        <v>1044</v>
      </c>
      <c r="G1673" s="78">
        <v>1048</v>
      </c>
      <c r="H1673" s="32">
        <f t="shared" si="203"/>
        <v>1500</v>
      </c>
      <c r="I1673" s="32">
        <f t="shared" si="204"/>
        <v>2000</v>
      </c>
      <c r="J1673" s="78" t="e">
        <f>SUM(H1673,I1673,#REF!)</f>
        <v>#REF!</v>
      </c>
    </row>
    <row r="1674" spans="1:10" ht="14.25" customHeight="1">
      <c r="A1674" s="77">
        <v>42377</v>
      </c>
      <c r="B1674" s="48" t="s">
        <v>153</v>
      </c>
      <c r="C1674" s="48">
        <v>1700</v>
      </c>
      <c r="D1674" s="48" t="s">
        <v>130</v>
      </c>
      <c r="E1674" s="41">
        <v>247.65</v>
      </c>
      <c r="F1674" s="41">
        <v>248.5</v>
      </c>
      <c r="G1674" s="78">
        <v>249.5</v>
      </c>
      <c r="H1674" s="32">
        <f t="shared" si="203"/>
        <v>1444.9999999999905</v>
      </c>
      <c r="I1674" s="32">
        <f t="shared" si="204"/>
        <v>1700</v>
      </c>
      <c r="J1674" s="78" t="e">
        <f>SUM(H1674,I1674,#REF!)</f>
        <v>#REF!</v>
      </c>
    </row>
    <row r="1675" spans="1:10" ht="14.25" customHeight="1">
      <c r="A1675" s="77">
        <v>42377</v>
      </c>
      <c r="B1675" s="48" t="s">
        <v>171</v>
      </c>
      <c r="C1675" s="48">
        <v>1400</v>
      </c>
      <c r="D1675" s="48" t="s">
        <v>130</v>
      </c>
      <c r="E1675" s="41">
        <v>372.5</v>
      </c>
      <c r="F1675" s="41">
        <v>373.5</v>
      </c>
      <c r="G1675" s="78"/>
      <c r="H1675" s="32">
        <f t="shared" si="203"/>
        <v>1400</v>
      </c>
      <c r="I1675" s="32">
        <f t="shared" si="204"/>
        <v>0</v>
      </c>
      <c r="J1675" s="78" t="e">
        <f>SUM(H1675,I1675,#REF!)</f>
        <v>#REF!</v>
      </c>
    </row>
    <row r="1676" spans="1:10" ht="14.25" customHeight="1">
      <c r="A1676" s="77">
        <v>42377</v>
      </c>
      <c r="B1676" s="48" t="s">
        <v>168</v>
      </c>
      <c r="C1676" s="48">
        <v>200</v>
      </c>
      <c r="D1676" s="48" t="s">
        <v>130</v>
      </c>
      <c r="E1676" s="41">
        <v>2397</v>
      </c>
      <c r="F1676" s="41">
        <v>2402.9</v>
      </c>
      <c r="G1676" s="78"/>
      <c r="H1676" s="32">
        <f t="shared" si="203"/>
        <v>1180.0000000000182</v>
      </c>
      <c r="I1676" s="32">
        <f t="shared" si="204"/>
        <v>0</v>
      </c>
      <c r="J1676" s="78" t="e">
        <f>SUM(H1676,I1676,#REF!)</f>
        <v>#REF!</v>
      </c>
    </row>
    <row r="1677" spans="1:10" ht="14.25" customHeight="1">
      <c r="A1677" s="77">
        <v>42377</v>
      </c>
      <c r="B1677" s="48" t="s">
        <v>136</v>
      </c>
      <c r="C1677" s="48">
        <v>500</v>
      </c>
      <c r="D1677" s="48" t="s">
        <v>130</v>
      </c>
      <c r="E1677" s="41">
        <v>1032.5</v>
      </c>
      <c r="F1677" s="41">
        <v>1034.8</v>
      </c>
      <c r="G1677" s="78"/>
      <c r="H1677" s="32">
        <f t="shared" si="203"/>
        <v>1149.9999999999773</v>
      </c>
      <c r="I1677" s="32">
        <f t="shared" si="204"/>
        <v>0</v>
      </c>
      <c r="J1677" s="78" t="e">
        <f>SUM(H1677,I1677,#REF!)</f>
        <v>#REF!</v>
      </c>
    </row>
    <row r="1678" spans="1:10" ht="14.25" customHeight="1">
      <c r="A1678" s="77">
        <v>42376</v>
      </c>
      <c r="B1678" s="48" t="s">
        <v>135</v>
      </c>
      <c r="C1678" s="48">
        <v>1100</v>
      </c>
      <c r="D1678" s="48" t="s">
        <v>130</v>
      </c>
      <c r="E1678" s="41">
        <v>574</v>
      </c>
      <c r="F1678" s="41">
        <v>575.5</v>
      </c>
      <c r="G1678" s="78">
        <v>577.5</v>
      </c>
      <c r="H1678" s="32">
        <f t="shared" si="203"/>
        <v>1650</v>
      </c>
      <c r="I1678" s="32">
        <f t="shared" si="204"/>
        <v>2200</v>
      </c>
      <c r="J1678" s="78" t="e">
        <f>SUM(H1678,I1678,#REF!)</f>
        <v>#REF!</v>
      </c>
    </row>
    <row r="1679" spans="1:10" ht="14.25" customHeight="1">
      <c r="A1679" s="77">
        <v>42376</v>
      </c>
      <c r="B1679" s="48" t="s">
        <v>172</v>
      </c>
      <c r="C1679" s="48">
        <v>1000</v>
      </c>
      <c r="D1679" s="48" t="s">
        <v>143</v>
      </c>
      <c r="E1679" s="41">
        <v>416.3</v>
      </c>
      <c r="F1679" s="41">
        <v>415</v>
      </c>
      <c r="G1679" s="78">
        <v>413</v>
      </c>
      <c r="H1679" s="32">
        <f t="shared" si="203"/>
        <v>1300.0000000000114</v>
      </c>
      <c r="I1679" s="32">
        <f t="shared" si="204"/>
        <v>2000</v>
      </c>
      <c r="J1679" s="78" t="e">
        <f>SUM(H1679,I1679,#REF!)</f>
        <v>#REF!</v>
      </c>
    </row>
    <row r="1680" spans="1:10" ht="14.25" customHeight="1">
      <c r="A1680" s="77">
        <v>42376</v>
      </c>
      <c r="B1680" s="48" t="s">
        <v>173</v>
      </c>
      <c r="C1680" s="48">
        <v>3000</v>
      </c>
      <c r="D1680" s="48" t="s">
        <v>130</v>
      </c>
      <c r="E1680" s="41">
        <v>269.35000000000002</v>
      </c>
      <c r="F1680" s="41">
        <v>269.8</v>
      </c>
      <c r="G1680" s="78"/>
      <c r="H1680" s="32">
        <f t="shared" si="203"/>
        <v>1349.9999999999659</v>
      </c>
      <c r="I1680" s="32">
        <f t="shared" si="204"/>
        <v>0</v>
      </c>
      <c r="J1680" s="78" t="e">
        <f>SUM(H1680,I1680,#REF!)</f>
        <v>#REF!</v>
      </c>
    </row>
    <row r="1681" spans="1:256" ht="14.25" customHeight="1">
      <c r="A1681" s="77">
        <v>42375</v>
      </c>
      <c r="B1681" s="48" t="s">
        <v>135</v>
      </c>
      <c r="C1681" s="48">
        <v>1100</v>
      </c>
      <c r="D1681" s="48" t="s">
        <v>130</v>
      </c>
      <c r="E1681" s="41">
        <v>555</v>
      </c>
      <c r="F1681" s="41">
        <v>556.5</v>
      </c>
      <c r="G1681" s="78">
        <v>559</v>
      </c>
      <c r="H1681" s="32">
        <f t="shared" si="203"/>
        <v>1650</v>
      </c>
      <c r="I1681" s="32">
        <f t="shared" si="204"/>
        <v>2750</v>
      </c>
      <c r="J1681" s="78" t="e">
        <f>SUM(H1681,I1681,#REF!)</f>
        <v>#REF!</v>
      </c>
    </row>
    <row r="1682" spans="1:256" ht="14.25" customHeight="1">
      <c r="A1682" s="77">
        <v>42375</v>
      </c>
      <c r="B1682" s="48" t="s">
        <v>153</v>
      </c>
      <c r="C1682" s="48">
        <v>1700</v>
      </c>
      <c r="D1682" s="48" t="s">
        <v>130</v>
      </c>
      <c r="E1682" s="41">
        <v>364</v>
      </c>
      <c r="F1682" s="41">
        <v>365</v>
      </c>
      <c r="G1682" s="78">
        <v>366.3</v>
      </c>
      <c r="H1682" s="32">
        <f t="shared" si="203"/>
        <v>1700</v>
      </c>
      <c r="I1682" s="32">
        <f t="shared" si="204"/>
        <v>2210.0000000000191</v>
      </c>
      <c r="J1682" s="78" t="e">
        <f>SUM(H1682,I1682,#REF!)</f>
        <v>#REF!</v>
      </c>
    </row>
    <row r="1683" spans="1:256" ht="14.25" customHeight="1">
      <c r="A1683" s="77">
        <v>42375</v>
      </c>
      <c r="B1683" s="48" t="s">
        <v>174</v>
      </c>
      <c r="C1683" s="48">
        <v>1500</v>
      </c>
      <c r="D1683" s="48" t="s">
        <v>130</v>
      </c>
      <c r="E1683" s="41">
        <v>464.5</v>
      </c>
      <c r="F1683" s="41">
        <v>462</v>
      </c>
      <c r="G1683" s="78"/>
      <c r="H1683" s="32">
        <f t="shared" si="203"/>
        <v>-3750</v>
      </c>
      <c r="I1683" s="32">
        <f t="shared" si="204"/>
        <v>0</v>
      </c>
      <c r="J1683" s="78" t="e">
        <f>SUM(H1683,I1683,#REF!)</f>
        <v>#REF!</v>
      </c>
    </row>
    <row r="1684" spans="1:256" ht="14.25" customHeight="1">
      <c r="A1684" s="77">
        <v>42374</v>
      </c>
      <c r="B1684" s="48" t="s">
        <v>160</v>
      </c>
      <c r="C1684" s="48">
        <v>2000</v>
      </c>
      <c r="D1684" s="48" t="s">
        <v>130</v>
      </c>
      <c r="E1684" s="41">
        <v>264.5</v>
      </c>
      <c r="F1684" s="41">
        <v>265.25</v>
      </c>
      <c r="G1684" s="78">
        <v>266</v>
      </c>
      <c r="H1684" s="32">
        <f t="shared" si="203"/>
        <v>1500</v>
      </c>
      <c r="I1684" s="32">
        <f t="shared" si="204"/>
        <v>1500</v>
      </c>
      <c r="J1684" s="78" t="e">
        <f>SUM(H1684,I1684,#REF!)</f>
        <v>#REF!</v>
      </c>
    </row>
    <row r="1685" spans="1:256" ht="14.25" customHeight="1">
      <c r="A1685" s="77">
        <v>42374</v>
      </c>
      <c r="B1685" s="48" t="s">
        <v>175</v>
      </c>
      <c r="C1685" s="48">
        <v>1000</v>
      </c>
      <c r="D1685" s="48" t="s">
        <v>130</v>
      </c>
      <c r="E1685" s="41">
        <v>568</v>
      </c>
      <c r="F1685" s="41">
        <v>569.5</v>
      </c>
      <c r="G1685" s="78">
        <v>571.5</v>
      </c>
      <c r="H1685" s="32">
        <f t="shared" si="203"/>
        <v>1500</v>
      </c>
      <c r="I1685" s="32">
        <f t="shared" si="204"/>
        <v>2000</v>
      </c>
      <c r="J1685" s="78" t="e">
        <f>SUM(H1685,I1685,#REF!)</f>
        <v>#REF!</v>
      </c>
    </row>
    <row r="1686" spans="1:256" ht="14.25" customHeight="1">
      <c r="A1686" s="77">
        <v>42374</v>
      </c>
      <c r="B1686" s="48" t="s">
        <v>176</v>
      </c>
      <c r="C1686" s="48">
        <v>600</v>
      </c>
      <c r="D1686" s="48" t="s">
        <v>130</v>
      </c>
      <c r="E1686" s="41">
        <v>899.5</v>
      </c>
      <c r="F1686" s="41">
        <v>902</v>
      </c>
      <c r="G1686" s="78">
        <v>905</v>
      </c>
      <c r="H1686" s="32">
        <f t="shared" si="203"/>
        <v>1500</v>
      </c>
      <c r="I1686" s="32">
        <f t="shared" si="204"/>
        <v>1800</v>
      </c>
      <c r="J1686" s="78" t="e">
        <f>SUM(H1686,I1686,#REF!)</f>
        <v>#REF!</v>
      </c>
    </row>
    <row r="1687" spans="1:256" ht="14.25" customHeight="1">
      <c r="A1687" s="77">
        <v>42373</v>
      </c>
      <c r="B1687" s="48" t="s">
        <v>147</v>
      </c>
      <c r="C1687" s="48">
        <v>600</v>
      </c>
      <c r="D1687" s="48" t="s">
        <v>130</v>
      </c>
      <c r="E1687" s="41">
        <v>864.5</v>
      </c>
      <c r="F1687" s="41">
        <v>867</v>
      </c>
      <c r="G1687" s="78">
        <v>870</v>
      </c>
      <c r="H1687" s="32">
        <f t="shared" si="203"/>
        <v>1500</v>
      </c>
      <c r="I1687" s="32">
        <f t="shared" si="204"/>
        <v>1800</v>
      </c>
      <c r="J1687" s="78" t="e">
        <f>SUM(H1687,I1687,#REF!)</f>
        <v>#REF!</v>
      </c>
    </row>
    <row r="1688" spans="1:256" ht="14.25" customHeight="1">
      <c r="A1688" s="77">
        <v>42373</v>
      </c>
      <c r="B1688" s="48" t="s">
        <v>142</v>
      </c>
      <c r="C1688" s="48">
        <v>500</v>
      </c>
      <c r="D1688" s="48" t="s">
        <v>130</v>
      </c>
      <c r="E1688" s="41">
        <v>1327</v>
      </c>
      <c r="F1688" s="41">
        <v>1330</v>
      </c>
      <c r="G1688" s="78"/>
      <c r="H1688" s="32">
        <f t="shared" si="203"/>
        <v>1500</v>
      </c>
      <c r="I1688" s="32">
        <f t="shared" si="204"/>
        <v>0</v>
      </c>
      <c r="J1688" s="78" t="e">
        <f>SUM(H1688,I1688,#REF!)</f>
        <v>#REF!</v>
      </c>
    </row>
    <row r="1689" spans="1:256" ht="14.25" customHeight="1">
      <c r="A1689" s="77">
        <v>42370</v>
      </c>
      <c r="B1689" s="48" t="s">
        <v>161</v>
      </c>
      <c r="C1689" s="48">
        <v>700</v>
      </c>
      <c r="D1689" s="48" t="s">
        <v>130</v>
      </c>
      <c r="E1689" s="41">
        <v>1072</v>
      </c>
      <c r="F1689" s="41">
        <v>1074</v>
      </c>
      <c r="G1689" s="78">
        <v>1078</v>
      </c>
      <c r="H1689" s="32">
        <f t="shared" si="203"/>
        <v>1400</v>
      </c>
      <c r="I1689" s="32">
        <f t="shared" si="204"/>
        <v>2800</v>
      </c>
      <c r="J1689" s="78" t="e">
        <f>SUM(H1689,I1689,#REF!)</f>
        <v>#REF!</v>
      </c>
    </row>
    <row r="1690" spans="1:256" ht="14.25" customHeight="1">
      <c r="A1690" s="77">
        <v>42370</v>
      </c>
      <c r="B1690" s="48" t="s">
        <v>177</v>
      </c>
      <c r="C1690" s="48">
        <v>400</v>
      </c>
      <c r="D1690" s="48" t="s">
        <v>130</v>
      </c>
      <c r="E1690" s="41">
        <v>1480</v>
      </c>
      <c r="F1690" s="41">
        <v>1483.5</v>
      </c>
      <c r="G1690" s="78">
        <v>1487</v>
      </c>
      <c r="H1690" s="32">
        <f t="shared" si="203"/>
        <v>1400</v>
      </c>
      <c r="I1690" s="32">
        <f t="shared" si="204"/>
        <v>1400</v>
      </c>
      <c r="J1690" s="78" t="e">
        <f>SUM(H1690,I1690,#REF!)</f>
        <v>#REF!</v>
      </c>
    </row>
    <row r="1691" spans="1:256" ht="14.25" customHeight="1">
      <c r="A1691" s="77">
        <v>42370</v>
      </c>
      <c r="B1691" s="48" t="s">
        <v>142</v>
      </c>
      <c r="C1691" s="48">
        <v>500</v>
      </c>
      <c r="D1691" s="48" t="s">
        <v>130</v>
      </c>
      <c r="E1691" s="41">
        <v>1323</v>
      </c>
      <c r="F1691" s="41">
        <v>1326</v>
      </c>
      <c r="G1691" s="78"/>
      <c r="H1691" s="32">
        <f t="shared" si="203"/>
        <v>1500</v>
      </c>
      <c r="I1691" s="32">
        <f t="shared" si="204"/>
        <v>0</v>
      </c>
      <c r="J1691" s="78" t="e">
        <f>SUM(H1691,I1691,#REF!)</f>
        <v>#REF!</v>
      </c>
    </row>
    <row r="1692" spans="1:256" s="80" customFormat="1" ht="14.25" customHeight="1">
      <c r="A1692" s="77">
        <v>42369</v>
      </c>
      <c r="B1692" s="48" t="s">
        <v>129</v>
      </c>
      <c r="C1692" s="48">
        <v>25</v>
      </c>
      <c r="D1692" s="48" t="s">
        <v>130</v>
      </c>
      <c r="E1692" s="41">
        <v>16770</v>
      </c>
      <c r="F1692" s="41">
        <v>16840</v>
      </c>
      <c r="G1692" s="78">
        <v>16940</v>
      </c>
      <c r="H1692" s="32">
        <f t="shared" si="203"/>
        <v>1750</v>
      </c>
      <c r="I1692" s="32">
        <f t="shared" si="204"/>
        <v>2500</v>
      </c>
      <c r="J1692" s="78" t="e">
        <f>SUM(H1692,I1692,#REF!)</f>
        <v>#REF!</v>
      </c>
      <c r="K1692" s="79"/>
      <c r="L1692" s="79"/>
      <c r="M1692" s="79"/>
      <c r="N1692" s="79"/>
      <c r="O1692" s="79"/>
      <c r="P1692" s="79"/>
      <c r="Q1692" s="79"/>
      <c r="R1692" s="79"/>
      <c r="S1692" s="79"/>
      <c r="T1692" s="79"/>
      <c r="U1692" s="79"/>
      <c r="V1692" s="79"/>
      <c r="W1692" s="79"/>
      <c r="X1692" s="79"/>
      <c r="Y1692" s="79"/>
      <c r="Z1692" s="79"/>
      <c r="AA1692" s="79"/>
      <c r="AB1692" s="79"/>
      <c r="AC1692" s="79"/>
      <c r="AD1692" s="79"/>
      <c r="AE1692" s="79"/>
      <c r="AF1692" s="79"/>
      <c r="AG1692" s="79"/>
      <c r="AH1692" s="79"/>
      <c r="AI1692" s="79"/>
      <c r="AJ1692" s="79"/>
      <c r="AK1692" s="79"/>
      <c r="AL1692" s="79"/>
      <c r="AM1692" s="79"/>
      <c r="AN1692" s="79"/>
      <c r="AO1692" s="79"/>
      <c r="AP1692" s="79"/>
      <c r="AQ1692" s="79"/>
      <c r="AR1692" s="79"/>
      <c r="AS1692" s="79"/>
      <c r="AT1692" s="79"/>
      <c r="AU1692" s="79"/>
      <c r="AV1692" s="79"/>
      <c r="AW1692" s="79"/>
      <c r="AX1692" s="79"/>
      <c r="AY1692" s="79"/>
      <c r="AZ1692" s="79"/>
      <c r="BA1692" s="79"/>
      <c r="BB1692" s="79"/>
      <c r="BC1692" s="79"/>
      <c r="BD1692" s="79"/>
      <c r="BE1692" s="79"/>
      <c r="BF1692" s="79"/>
      <c r="BG1692" s="79"/>
      <c r="BH1692" s="79"/>
      <c r="BI1692" s="79"/>
      <c r="BJ1692" s="79"/>
      <c r="BK1692" s="79"/>
      <c r="BL1692" s="79"/>
      <c r="BM1692" s="79"/>
      <c r="BN1692" s="79"/>
      <c r="BO1692" s="79"/>
      <c r="BP1692" s="79"/>
      <c r="BQ1692" s="79"/>
      <c r="BR1692" s="79"/>
      <c r="BS1692" s="79"/>
      <c r="BT1692" s="79"/>
      <c r="BU1692" s="79"/>
      <c r="BV1692" s="79"/>
      <c r="BW1692" s="79"/>
      <c r="BX1692" s="79"/>
      <c r="BY1692" s="79"/>
      <c r="BZ1692" s="79"/>
      <c r="CA1692" s="79"/>
      <c r="CB1692" s="79"/>
      <c r="CC1692" s="79"/>
      <c r="CD1692" s="79"/>
      <c r="CE1692" s="79"/>
      <c r="CF1692" s="79"/>
      <c r="CG1692" s="79"/>
      <c r="CH1692" s="79"/>
      <c r="CI1692" s="79"/>
      <c r="CJ1692" s="79"/>
      <c r="CK1692" s="79"/>
      <c r="CL1692" s="79"/>
      <c r="CM1692" s="79"/>
      <c r="CN1692" s="79"/>
      <c r="CO1692" s="79"/>
      <c r="CP1692" s="79"/>
      <c r="CQ1692" s="79"/>
      <c r="CR1692" s="79"/>
      <c r="CS1692" s="79"/>
      <c r="CT1692" s="79"/>
      <c r="CU1692" s="79"/>
      <c r="CV1692" s="79"/>
      <c r="CW1692" s="79"/>
      <c r="CX1692" s="79"/>
      <c r="CY1692" s="79"/>
      <c r="CZ1692" s="79"/>
      <c r="DA1692" s="79"/>
      <c r="DB1692" s="79"/>
      <c r="DC1692" s="79"/>
      <c r="DD1692" s="79"/>
      <c r="DE1692" s="79"/>
      <c r="DF1692" s="79"/>
      <c r="DG1692" s="79"/>
      <c r="DH1692" s="79"/>
      <c r="DI1692" s="79"/>
      <c r="DJ1692" s="79"/>
      <c r="DK1692" s="79"/>
      <c r="DL1692" s="79"/>
      <c r="DM1692" s="79"/>
      <c r="DN1692" s="79"/>
      <c r="DO1692" s="79"/>
      <c r="DP1692" s="79"/>
      <c r="DQ1692" s="79"/>
      <c r="DR1692" s="79"/>
      <c r="DS1692" s="79"/>
      <c r="DT1692" s="79"/>
      <c r="DU1692" s="79"/>
      <c r="DV1692" s="79"/>
      <c r="DW1692" s="79"/>
      <c r="DX1692" s="79"/>
      <c r="DY1692" s="79"/>
      <c r="DZ1692" s="79"/>
      <c r="EA1692" s="79"/>
      <c r="EB1692" s="79"/>
      <c r="EC1692" s="79"/>
      <c r="ED1692" s="79"/>
      <c r="EE1692" s="79"/>
      <c r="EF1692" s="79"/>
      <c r="EG1692" s="79"/>
      <c r="EH1692" s="79"/>
      <c r="EI1692" s="79"/>
      <c r="EJ1692" s="79"/>
      <c r="EK1692" s="79"/>
      <c r="EL1692" s="79"/>
      <c r="EM1692" s="79"/>
      <c r="EN1692" s="79"/>
      <c r="EO1692" s="79"/>
      <c r="EP1692" s="79"/>
      <c r="EQ1692" s="79"/>
      <c r="ER1692" s="79"/>
      <c r="ES1692" s="79"/>
      <c r="ET1692" s="79"/>
      <c r="EU1692" s="79"/>
      <c r="EV1692" s="79"/>
      <c r="EW1692" s="79"/>
      <c r="EX1692" s="79"/>
      <c r="EY1692" s="79"/>
      <c r="EZ1692" s="79"/>
      <c r="FA1692" s="79"/>
      <c r="FB1692" s="79"/>
      <c r="FC1692" s="79"/>
      <c r="FD1692" s="79"/>
      <c r="FE1692" s="79"/>
      <c r="FF1692" s="79"/>
      <c r="FG1692" s="79"/>
      <c r="FH1692" s="79"/>
      <c r="FI1692" s="79"/>
      <c r="FJ1692" s="79"/>
      <c r="FK1692" s="79"/>
      <c r="FL1692" s="79"/>
      <c r="FM1692" s="79"/>
      <c r="FN1692" s="79"/>
      <c r="FO1692" s="79"/>
      <c r="FP1692" s="79"/>
      <c r="FQ1692" s="79"/>
      <c r="FR1692" s="79"/>
      <c r="FS1692" s="79"/>
      <c r="FT1692" s="79"/>
      <c r="FU1692" s="79"/>
      <c r="FV1692" s="79"/>
      <c r="FW1692" s="79"/>
      <c r="FX1692" s="79"/>
      <c r="FY1692" s="79"/>
      <c r="FZ1692" s="79"/>
      <c r="GA1692" s="79"/>
      <c r="GB1692" s="79"/>
      <c r="GC1692" s="79"/>
      <c r="GD1692" s="79"/>
      <c r="GE1692" s="79"/>
      <c r="GF1692" s="79"/>
      <c r="GG1692" s="79"/>
      <c r="GH1692" s="79"/>
      <c r="GI1692" s="79"/>
      <c r="GJ1692" s="79"/>
      <c r="GK1692" s="79"/>
      <c r="GL1692" s="79"/>
      <c r="GM1692" s="79"/>
      <c r="GN1692" s="79"/>
      <c r="GO1692" s="79"/>
      <c r="GP1692" s="79"/>
      <c r="GQ1692" s="79"/>
      <c r="GR1692" s="79"/>
      <c r="GS1692" s="79"/>
      <c r="GT1692" s="79"/>
      <c r="GU1692" s="79"/>
      <c r="GV1692" s="79"/>
      <c r="GW1692" s="79"/>
      <c r="GX1692" s="79"/>
      <c r="GY1692" s="79"/>
      <c r="GZ1692" s="79"/>
      <c r="HA1692" s="79"/>
      <c r="HB1692" s="79"/>
      <c r="HC1692" s="79"/>
      <c r="HD1692" s="79"/>
      <c r="HE1692" s="79"/>
      <c r="HF1692" s="79"/>
      <c r="HG1692" s="79"/>
      <c r="HH1692" s="79"/>
      <c r="HI1692" s="79"/>
      <c r="HJ1692" s="79"/>
      <c r="HK1692" s="79"/>
      <c r="HL1692" s="79"/>
      <c r="HM1692" s="79"/>
      <c r="HN1692" s="79"/>
      <c r="HO1692" s="79"/>
      <c r="HP1692" s="79"/>
      <c r="HQ1692" s="79"/>
      <c r="HR1692" s="79"/>
      <c r="HS1692" s="79"/>
      <c r="HT1692" s="79"/>
      <c r="HU1692" s="79"/>
      <c r="HV1692" s="79"/>
      <c r="HW1692" s="79"/>
      <c r="HX1692" s="79"/>
      <c r="HY1692" s="79"/>
      <c r="HZ1692" s="79"/>
      <c r="IA1692" s="79"/>
      <c r="IB1692" s="79"/>
      <c r="IC1692" s="79"/>
      <c r="ID1692" s="79"/>
      <c r="IE1692" s="79"/>
      <c r="IF1692" s="79"/>
      <c r="IG1692" s="79"/>
      <c r="IH1692" s="79"/>
      <c r="II1692" s="79"/>
      <c r="IJ1692" s="79"/>
      <c r="IK1692" s="79"/>
      <c r="IL1692" s="79"/>
      <c r="IM1692" s="79"/>
      <c r="IN1692" s="79"/>
      <c r="IO1692" s="79"/>
      <c r="IP1692" s="79"/>
      <c r="IQ1692" s="79"/>
      <c r="IR1692" s="79"/>
      <c r="IS1692" s="79"/>
      <c r="IT1692" s="79"/>
      <c r="IU1692" s="79"/>
      <c r="IV1692" s="79"/>
    </row>
    <row r="1693" spans="1:256" s="80" customFormat="1" ht="14.25" customHeight="1">
      <c r="A1693" s="77">
        <v>42369</v>
      </c>
      <c r="B1693" s="48" t="s">
        <v>131</v>
      </c>
      <c r="C1693" s="48">
        <v>400</v>
      </c>
      <c r="D1693" s="48" t="s">
        <v>130</v>
      </c>
      <c r="E1693" s="41">
        <v>1254.5</v>
      </c>
      <c r="F1693" s="41">
        <v>1258</v>
      </c>
      <c r="G1693" s="78">
        <v>1262</v>
      </c>
      <c r="H1693" s="32">
        <f t="shared" si="203"/>
        <v>1400</v>
      </c>
      <c r="I1693" s="32">
        <f t="shared" si="204"/>
        <v>1600</v>
      </c>
      <c r="J1693" s="78" t="e">
        <f>SUM(H1693,I1693,#REF!)</f>
        <v>#REF!</v>
      </c>
      <c r="K1693" s="79"/>
      <c r="L1693" s="79"/>
      <c r="M1693" s="79"/>
      <c r="N1693" s="79"/>
      <c r="O1693" s="79"/>
      <c r="P1693" s="79"/>
      <c r="Q1693" s="79"/>
      <c r="R1693" s="79"/>
      <c r="S1693" s="79"/>
      <c r="T1693" s="79"/>
      <c r="U1693" s="79"/>
      <c r="V1693" s="79"/>
      <c r="W1693" s="79"/>
      <c r="X1693" s="79"/>
      <c r="Y1693" s="79"/>
      <c r="Z1693" s="79"/>
      <c r="AA1693" s="79"/>
      <c r="AB1693" s="79"/>
      <c r="AC1693" s="79"/>
      <c r="AD1693" s="79"/>
      <c r="AE1693" s="79"/>
      <c r="AF1693" s="79"/>
      <c r="AG1693" s="79"/>
      <c r="AH1693" s="79"/>
      <c r="AI1693" s="79"/>
      <c r="AJ1693" s="79"/>
      <c r="AK1693" s="79"/>
      <c r="AL1693" s="79"/>
      <c r="AM1693" s="79"/>
      <c r="AN1693" s="79"/>
      <c r="AO1693" s="79"/>
      <c r="AP1693" s="79"/>
      <c r="AQ1693" s="79"/>
      <c r="AR1693" s="79"/>
      <c r="AS1693" s="79"/>
      <c r="AT1693" s="79"/>
      <c r="AU1693" s="79"/>
      <c r="AV1693" s="79"/>
      <c r="AW1693" s="79"/>
      <c r="AX1693" s="79"/>
      <c r="AY1693" s="79"/>
      <c r="AZ1693" s="79"/>
      <c r="BA1693" s="79"/>
      <c r="BB1693" s="79"/>
      <c r="BC1693" s="79"/>
      <c r="BD1693" s="79"/>
      <c r="BE1693" s="79"/>
      <c r="BF1693" s="79"/>
      <c r="BG1693" s="79"/>
      <c r="BH1693" s="79"/>
      <c r="BI1693" s="79"/>
      <c r="BJ1693" s="79"/>
      <c r="BK1693" s="79"/>
      <c r="BL1693" s="79"/>
      <c r="BM1693" s="79"/>
      <c r="BN1693" s="79"/>
      <c r="BO1693" s="79"/>
      <c r="BP1693" s="79"/>
      <c r="BQ1693" s="79"/>
      <c r="BR1693" s="79"/>
      <c r="BS1693" s="79"/>
      <c r="BT1693" s="79"/>
      <c r="BU1693" s="79"/>
      <c r="BV1693" s="79"/>
      <c r="BW1693" s="79"/>
      <c r="BX1693" s="79"/>
      <c r="BY1693" s="79"/>
      <c r="BZ1693" s="79"/>
      <c r="CA1693" s="79"/>
      <c r="CB1693" s="79"/>
      <c r="CC1693" s="79"/>
      <c r="CD1693" s="79"/>
      <c r="CE1693" s="79"/>
      <c r="CF1693" s="79"/>
      <c r="CG1693" s="79"/>
      <c r="CH1693" s="79"/>
      <c r="CI1693" s="79"/>
      <c r="CJ1693" s="79"/>
      <c r="CK1693" s="79"/>
      <c r="CL1693" s="79"/>
      <c r="CM1693" s="79"/>
      <c r="CN1693" s="79"/>
      <c r="CO1693" s="79"/>
      <c r="CP1693" s="79"/>
      <c r="CQ1693" s="79"/>
      <c r="CR1693" s="79"/>
      <c r="CS1693" s="79"/>
      <c r="CT1693" s="79"/>
      <c r="CU1693" s="79"/>
      <c r="CV1693" s="79"/>
      <c r="CW1693" s="79"/>
      <c r="CX1693" s="79"/>
      <c r="CY1693" s="79"/>
      <c r="CZ1693" s="79"/>
      <c r="DA1693" s="79"/>
      <c r="DB1693" s="79"/>
      <c r="DC1693" s="79"/>
      <c r="DD1693" s="79"/>
      <c r="DE1693" s="79"/>
      <c r="DF1693" s="79"/>
      <c r="DG1693" s="79"/>
      <c r="DH1693" s="79"/>
      <c r="DI1693" s="79"/>
      <c r="DJ1693" s="79"/>
      <c r="DK1693" s="79"/>
      <c r="DL1693" s="79"/>
      <c r="DM1693" s="79"/>
      <c r="DN1693" s="79"/>
      <c r="DO1693" s="79"/>
      <c r="DP1693" s="79"/>
      <c r="DQ1693" s="79"/>
      <c r="DR1693" s="79"/>
      <c r="DS1693" s="79"/>
      <c r="DT1693" s="79"/>
      <c r="DU1693" s="79"/>
      <c r="DV1693" s="79"/>
      <c r="DW1693" s="79"/>
      <c r="DX1693" s="79"/>
      <c r="DY1693" s="79"/>
      <c r="DZ1693" s="79"/>
      <c r="EA1693" s="79"/>
      <c r="EB1693" s="79"/>
      <c r="EC1693" s="79"/>
      <c r="ED1693" s="79"/>
      <c r="EE1693" s="79"/>
      <c r="EF1693" s="79"/>
      <c r="EG1693" s="79"/>
      <c r="EH1693" s="79"/>
      <c r="EI1693" s="79"/>
      <c r="EJ1693" s="79"/>
      <c r="EK1693" s="79"/>
      <c r="EL1693" s="79"/>
      <c r="EM1693" s="79"/>
      <c r="EN1693" s="79"/>
      <c r="EO1693" s="79"/>
      <c r="EP1693" s="79"/>
      <c r="EQ1693" s="79"/>
      <c r="ER1693" s="79"/>
      <c r="ES1693" s="79"/>
      <c r="ET1693" s="79"/>
      <c r="EU1693" s="79"/>
      <c r="EV1693" s="79"/>
      <c r="EW1693" s="79"/>
      <c r="EX1693" s="79"/>
      <c r="EY1693" s="79"/>
      <c r="EZ1693" s="79"/>
      <c r="FA1693" s="79"/>
      <c r="FB1693" s="79"/>
      <c r="FC1693" s="79"/>
      <c r="FD1693" s="79"/>
      <c r="FE1693" s="79"/>
      <c r="FF1693" s="79"/>
      <c r="FG1693" s="79"/>
      <c r="FH1693" s="79"/>
      <c r="FI1693" s="79"/>
      <c r="FJ1693" s="79"/>
      <c r="FK1693" s="79"/>
      <c r="FL1693" s="79"/>
      <c r="FM1693" s="79"/>
      <c r="FN1693" s="79"/>
      <c r="FO1693" s="79"/>
      <c r="FP1693" s="79"/>
      <c r="FQ1693" s="79"/>
      <c r="FR1693" s="79"/>
      <c r="FS1693" s="79"/>
      <c r="FT1693" s="79"/>
      <c r="FU1693" s="79"/>
      <c r="FV1693" s="79"/>
      <c r="FW1693" s="79"/>
      <c r="FX1693" s="79"/>
      <c r="FY1693" s="79"/>
      <c r="FZ1693" s="79"/>
      <c r="GA1693" s="79"/>
      <c r="GB1693" s="79"/>
      <c r="GC1693" s="79"/>
      <c r="GD1693" s="79"/>
      <c r="GE1693" s="79"/>
      <c r="GF1693" s="79"/>
      <c r="GG1693" s="79"/>
      <c r="GH1693" s="79"/>
      <c r="GI1693" s="79"/>
      <c r="GJ1693" s="79"/>
      <c r="GK1693" s="79"/>
      <c r="GL1693" s="79"/>
      <c r="GM1693" s="79"/>
      <c r="GN1693" s="79"/>
      <c r="GO1693" s="79"/>
      <c r="GP1693" s="79"/>
      <c r="GQ1693" s="79"/>
      <c r="GR1693" s="79"/>
      <c r="GS1693" s="79"/>
      <c r="GT1693" s="79"/>
      <c r="GU1693" s="79"/>
      <c r="GV1693" s="79"/>
      <c r="GW1693" s="79"/>
      <c r="GX1693" s="79"/>
      <c r="GY1693" s="79"/>
      <c r="GZ1693" s="79"/>
      <c r="HA1693" s="79"/>
      <c r="HB1693" s="79"/>
      <c r="HC1693" s="79"/>
      <c r="HD1693" s="79"/>
      <c r="HE1693" s="79"/>
      <c r="HF1693" s="79"/>
      <c r="HG1693" s="79"/>
      <c r="HH1693" s="79"/>
      <c r="HI1693" s="79"/>
      <c r="HJ1693" s="79"/>
      <c r="HK1693" s="79"/>
      <c r="HL1693" s="79"/>
      <c r="HM1693" s="79"/>
      <c r="HN1693" s="79"/>
      <c r="HO1693" s="79"/>
      <c r="HP1693" s="79"/>
      <c r="HQ1693" s="79"/>
      <c r="HR1693" s="79"/>
      <c r="HS1693" s="79"/>
      <c r="HT1693" s="79"/>
      <c r="HU1693" s="79"/>
      <c r="HV1693" s="79"/>
      <c r="HW1693" s="79"/>
      <c r="HX1693" s="79"/>
      <c r="HY1693" s="79"/>
      <c r="HZ1693" s="79"/>
      <c r="IA1693" s="79"/>
      <c r="IB1693" s="79"/>
      <c r="IC1693" s="79"/>
      <c r="ID1693" s="79"/>
      <c r="IE1693" s="79"/>
      <c r="IF1693" s="79"/>
      <c r="IG1693" s="79"/>
      <c r="IH1693" s="79"/>
      <c r="II1693" s="79"/>
      <c r="IJ1693" s="79"/>
      <c r="IK1693" s="79"/>
      <c r="IL1693" s="79"/>
      <c r="IM1693" s="79"/>
      <c r="IN1693" s="79"/>
      <c r="IO1693" s="79"/>
      <c r="IP1693" s="79"/>
      <c r="IQ1693" s="79"/>
      <c r="IR1693" s="79"/>
      <c r="IS1693" s="79"/>
      <c r="IT1693" s="79"/>
      <c r="IU1693" s="79"/>
      <c r="IV1693" s="79"/>
    </row>
    <row r="1694" spans="1:256" s="80" customFormat="1" ht="14.25" customHeight="1">
      <c r="A1694" s="77">
        <v>42368</v>
      </c>
      <c r="B1694" s="48" t="s">
        <v>132</v>
      </c>
      <c r="C1694" s="48">
        <v>450</v>
      </c>
      <c r="D1694" s="48" t="s">
        <v>130</v>
      </c>
      <c r="E1694" s="41">
        <v>1352</v>
      </c>
      <c r="F1694" s="41">
        <v>1355</v>
      </c>
      <c r="G1694" s="78">
        <v>1360</v>
      </c>
      <c r="H1694" s="32">
        <f t="shared" si="203"/>
        <v>1350</v>
      </c>
      <c r="I1694" s="32">
        <f t="shared" si="204"/>
        <v>2250</v>
      </c>
      <c r="J1694" s="78" t="e">
        <f>SUM(H1694,I1694,#REF!)</f>
        <v>#REF!</v>
      </c>
      <c r="K1694" s="79"/>
      <c r="L1694" s="79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  <c r="Y1694" s="79"/>
      <c r="Z1694" s="79"/>
      <c r="AA1694" s="79"/>
      <c r="AB1694" s="79"/>
      <c r="AC1694" s="79"/>
      <c r="AD1694" s="79"/>
      <c r="AE1694" s="79"/>
      <c r="AF1694" s="79"/>
      <c r="AG1694" s="79"/>
      <c r="AH1694" s="79"/>
      <c r="AI1694" s="79"/>
      <c r="AJ1694" s="79"/>
      <c r="AK1694" s="79"/>
      <c r="AL1694" s="79"/>
      <c r="AM1694" s="79"/>
      <c r="AN1694" s="79"/>
      <c r="AO1694" s="79"/>
      <c r="AP1694" s="79"/>
      <c r="AQ1694" s="79"/>
      <c r="AR1694" s="79"/>
      <c r="AS1694" s="79"/>
      <c r="AT1694" s="79"/>
      <c r="AU1694" s="79"/>
      <c r="AV1694" s="79"/>
      <c r="AW1694" s="79"/>
      <c r="AX1694" s="79"/>
      <c r="AY1694" s="79"/>
      <c r="AZ1694" s="79"/>
      <c r="BA1694" s="79"/>
      <c r="BB1694" s="79"/>
      <c r="BC1694" s="79"/>
      <c r="BD1694" s="79"/>
      <c r="BE1694" s="79"/>
      <c r="BF1694" s="79"/>
      <c r="BG1694" s="79"/>
      <c r="BH1694" s="79"/>
      <c r="BI1694" s="79"/>
      <c r="BJ1694" s="79"/>
      <c r="BK1694" s="79"/>
      <c r="BL1694" s="79"/>
      <c r="BM1694" s="79"/>
      <c r="BN1694" s="79"/>
      <c r="BO1694" s="79"/>
      <c r="BP1694" s="79"/>
      <c r="BQ1694" s="79"/>
      <c r="BR1694" s="79"/>
      <c r="BS1694" s="79"/>
      <c r="BT1694" s="79"/>
      <c r="BU1694" s="79"/>
      <c r="BV1694" s="79"/>
      <c r="BW1694" s="79"/>
      <c r="BX1694" s="79"/>
      <c r="BY1694" s="79"/>
      <c r="BZ1694" s="79"/>
      <c r="CA1694" s="79"/>
      <c r="CB1694" s="79"/>
      <c r="CC1694" s="79"/>
      <c r="CD1694" s="79"/>
      <c r="CE1694" s="79"/>
      <c r="CF1694" s="79"/>
      <c r="CG1694" s="79"/>
      <c r="CH1694" s="79"/>
      <c r="CI1694" s="79"/>
      <c r="CJ1694" s="79"/>
      <c r="CK1694" s="79"/>
      <c r="CL1694" s="79"/>
      <c r="CM1694" s="79"/>
      <c r="CN1694" s="79"/>
      <c r="CO1694" s="79"/>
      <c r="CP1694" s="79"/>
      <c r="CQ1694" s="79"/>
      <c r="CR1694" s="79"/>
      <c r="CS1694" s="79"/>
      <c r="CT1694" s="79"/>
      <c r="CU1694" s="79"/>
      <c r="CV1694" s="79"/>
      <c r="CW1694" s="79"/>
      <c r="CX1694" s="79"/>
      <c r="CY1694" s="79"/>
      <c r="CZ1694" s="79"/>
      <c r="DA1694" s="79"/>
      <c r="DB1694" s="79"/>
      <c r="DC1694" s="79"/>
      <c r="DD1694" s="79"/>
      <c r="DE1694" s="79"/>
      <c r="DF1694" s="79"/>
      <c r="DG1694" s="79"/>
      <c r="DH1694" s="79"/>
      <c r="DI1694" s="79"/>
      <c r="DJ1694" s="79"/>
      <c r="DK1694" s="79"/>
      <c r="DL1694" s="79"/>
      <c r="DM1694" s="79"/>
      <c r="DN1694" s="79"/>
      <c r="DO1694" s="79"/>
      <c r="DP1694" s="79"/>
      <c r="DQ1694" s="79"/>
      <c r="DR1694" s="79"/>
      <c r="DS1694" s="79"/>
      <c r="DT1694" s="79"/>
      <c r="DU1694" s="79"/>
      <c r="DV1694" s="79"/>
      <c r="DW1694" s="79"/>
      <c r="DX1694" s="79"/>
      <c r="DY1694" s="79"/>
      <c r="DZ1694" s="79"/>
      <c r="EA1694" s="79"/>
      <c r="EB1694" s="79"/>
      <c r="EC1694" s="79"/>
      <c r="ED1694" s="79"/>
      <c r="EE1694" s="79"/>
      <c r="EF1694" s="79"/>
      <c r="EG1694" s="79"/>
      <c r="EH1694" s="79"/>
      <c r="EI1694" s="79"/>
      <c r="EJ1694" s="79"/>
      <c r="EK1694" s="79"/>
      <c r="EL1694" s="79"/>
      <c r="EM1694" s="79"/>
      <c r="EN1694" s="79"/>
      <c r="EO1694" s="79"/>
      <c r="EP1694" s="79"/>
      <c r="EQ1694" s="79"/>
      <c r="ER1694" s="79"/>
      <c r="ES1694" s="79"/>
      <c r="ET1694" s="79"/>
      <c r="EU1694" s="79"/>
      <c r="EV1694" s="79"/>
      <c r="EW1694" s="79"/>
      <c r="EX1694" s="79"/>
      <c r="EY1694" s="79"/>
      <c r="EZ1694" s="79"/>
      <c r="FA1694" s="79"/>
      <c r="FB1694" s="79"/>
      <c r="FC1694" s="79"/>
      <c r="FD1694" s="79"/>
      <c r="FE1694" s="79"/>
      <c r="FF1694" s="79"/>
      <c r="FG1694" s="79"/>
      <c r="FH1694" s="79"/>
      <c r="FI1694" s="79"/>
      <c r="FJ1694" s="79"/>
      <c r="FK1694" s="79"/>
      <c r="FL1694" s="79"/>
      <c r="FM1694" s="79"/>
      <c r="FN1694" s="79"/>
      <c r="FO1694" s="79"/>
      <c r="FP1694" s="79"/>
      <c r="FQ1694" s="79"/>
      <c r="FR1694" s="79"/>
      <c r="FS1694" s="79"/>
      <c r="FT1694" s="79"/>
      <c r="FU1694" s="79"/>
      <c r="FV1694" s="79"/>
      <c r="FW1694" s="79"/>
      <c r="FX1694" s="79"/>
      <c r="FY1694" s="79"/>
      <c r="FZ1694" s="79"/>
      <c r="GA1694" s="79"/>
      <c r="GB1694" s="79"/>
      <c r="GC1694" s="79"/>
      <c r="GD1694" s="79"/>
      <c r="GE1694" s="79"/>
      <c r="GF1694" s="79"/>
      <c r="GG1694" s="79"/>
      <c r="GH1694" s="79"/>
      <c r="GI1694" s="79"/>
      <c r="GJ1694" s="79"/>
      <c r="GK1694" s="79"/>
      <c r="GL1694" s="79"/>
      <c r="GM1694" s="79"/>
      <c r="GN1694" s="79"/>
      <c r="GO1694" s="79"/>
      <c r="GP1694" s="79"/>
      <c r="GQ1694" s="79"/>
      <c r="GR1694" s="79"/>
      <c r="GS1694" s="79"/>
      <c r="GT1694" s="79"/>
      <c r="GU1694" s="79"/>
      <c r="GV1694" s="79"/>
      <c r="GW1694" s="79"/>
      <c r="GX1694" s="79"/>
      <c r="GY1694" s="79"/>
      <c r="GZ1694" s="79"/>
      <c r="HA1694" s="79"/>
      <c r="HB1694" s="79"/>
      <c r="HC1694" s="79"/>
      <c r="HD1694" s="79"/>
      <c r="HE1694" s="79"/>
      <c r="HF1694" s="79"/>
      <c r="HG1694" s="79"/>
      <c r="HH1694" s="79"/>
      <c r="HI1694" s="79"/>
      <c r="HJ1694" s="79"/>
      <c r="HK1694" s="79"/>
      <c r="HL1694" s="79"/>
      <c r="HM1694" s="79"/>
      <c r="HN1694" s="79"/>
      <c r="HO1694" s="79"/>
      <c r="HP1694" s="79"/>
      <c r="HQ1694" s="79"/>
      <c r="HR1694" s="79"/>
      <c r="HS1694" s="79"/>
      <c r="HT1694" s="79"/>
      <c r="HU1694" s="79"/>
      <c r="HV1694" s="79"/>
      <c r="HW1694" s="79"/>
      <c r="HX1694" s="79"/>
      <c r="HY1694" s="79"/>
      <c r="HZ1694" s="79"/>
      <c r="IA1694" s="79"/>
      <c r="IB1694" s="79"/>
      <c r="IC1694" s="79"/>
      <c r="ID1694" s="79"/>
      <c r="IE1694" s="79"/>
      <c r="IF1694" s="79"/>
      <c r="IG1694" s="79"/>
      <c r="IH1694" s="79"/>
      <c r="II1694" s="79"/>
      <c r="IJ1694" s="79"/>
      <c r="IK1694" s="79"/>
      <c r="IL1694" s="79"/>
      <c r="IM1694" s="79"/>
      <c r="IN1694" s="79"/>
      <c r="IO1694" s="79"/>
      <c r="IP1694" s="79"/>
      <c r="IQ1694" s="79"/>
      <c r="IR1694" s="79"/>
      <c r="IS1694" s="79"/>
      <c r="IT1694" s="79"/>
      <c r="IU1694" s="79"/>
      <c r="IV1694" s="79"/>
    </row>
    <row r="1695" spans="1:256" s="80" customFormat="1" ht="14.25" customHeight="1">
      <c r="A1695" s="77">
        <v>42368</v>
      </c>
      <c r="B1695" s="48" t="s">
        <v>133</v>
      </c>
      <c r="C1695" s="48">
        <v>1000</v>
      </c>
      <c r="D1695" s="48" t="s">
        <v>130</v>
      </c>
      <c r="E1695" s="41">
        <v>566.5</v>
      </c>
      <c r="F1695" s="41">
        <v>567.70000000000005</v>
      </c>
      <c r="G1695" s="78"/>
      <c r="H1695" s="32">
        <f t="shared" ref="H1695:H1702" si="205">(IF(D1695="SHORT",E1695-F1695,IF(D1695="LONG",F1695-E1695)))*C1695</f>
        <v>1200.0000000000455</v>
      </c>
      <c r="I1695" s="32">
        <f t="shared" ref="I1695:I1702" si="206">(IF(D1695="SHORT",IF(G1695="",0,F1695-G1695),IF(D1695="LONG",IF(G1695="",0,G1695-F1695))))*C1695</f>
        <v>0</v>
      </c>
      <c r="J1695" s="78" t="e">
        <f>SUM(H1695,I1695,#REF!)</f>
        <v>#REF!</v>
      </c>
      <c r="K1695" s="79"/>
      <c r="L1695" s="79"/>
      <c r="M1695" s="79"/>
      <c r="N1695" s="79"/>
      <c r="O1695" s="79"/>
      <c r="P1695" s="79"/>
      <c r="Q1695" s="79"/>
      <c r="R1695" s="79"/>
      <c r="S1695" s="79"/>
      <c r="T1695" s="79"/>
      <c r="U1695" s="79"/>
      <c r="V1695" s="79"/>
      <c r="W1695" s="79"/>
      <c r="X1695" s="79"/>
      <c r="Y1695" s="79"/>
      <c r="Z1695" s="79"/>
      <c r="AA1695" s="79"/>
      <c r="AB1695" s="79"/>
      <c r="AC1695" s="79"/>
      <c r="AD1695" s="79"/>
      <c r="AE1695" s="79"/>
      <c r="AF1695" s="79"/>
      <c r="AG1695" s="79"/>
      <c r="AH1695" s="79"/>
      <c r="AI1695" s="79"/>
      <c r="AJ1695" s="79"/>
      <c r="AK1695" s="79"/>
      <c r="AL1695" s="79"/>
      <c r="AM1695" s="79"/>
      <c r="AN1695" s="79"/>
      <c r="AO1695" s="79"/>
      <c r="AP1695" s="79"/>
      <c r="AQ1695" s="79"/>
      <c r="AR1695" s="79"/>
      <c r="AS1695" s="79"/>
      <c r="AT1695" s="79"/>
      <c r="AU1695" s="79"/>
      <c r="AV1695" s="79"/>
      <c r="AW1695" s="79"/>
      <c r="AX1695" s="79"/>
      <c r="AY1695" s="79"/>
      <c r="AZ1695" s="79"/>
      <c r="BA1695" s="79"/>
      <c r="BB1695" s="79"/>
      <c r="BC1695" s="79"/>
      <c r="BD1695" s="79"/>
      <c r="BE1695" s="79"/>
      <c r="BF1695" s="79"/>
      <c r="BG1695" s="79"/>
      <c r="BH1695" s="79"/>
      <c r="BI1695" s="79"/>
      <c r="BJ1695" s="79"/>
      <c r="BK1695" s="79"/>
      <c r="BL1695" s="79"/>
      <c r="BM1695" s="79"/>
      <c r="BN1695" s="79"/>
      <c r="BO1695" s="79"/>
      <c r="BP1695" s="79"/>
      <c r="BQ1695" s="79"/>
      <c r="BR1695" s="79"/>
      <c r="BS1695" s="79"/>
      <c r="BT1695" s="79"/>
      <c r="BU1695" s="79"/>
      <c r="BV1695" s="79"/>
      <c r="BW1695" s="79"/>
      <c r="BX1695" s="79"/>
      <c r="BY1695" s="79"/>
      <c r="BZ1695" s="79"/>
      <c r="CA1695" s="79"/>
      <c r="CB1695" s="79"/>
      <c r="CC1695" s="79"/>
      <c r="CD1695" s="79"/>
      <c r="CE1695" s="79"/>
      <c r="CF1695" s="79"/>
      <c r="CG1695" s="79"/>
      <c r="CH1695" s="79"/>
      <c r="CI1695" s="79"/>
      <c r="CJ1695" s="79"/>
      <c r="CK1695" s="79"/>
      <c r="CL1695" s="79"/>
      <c r="CM1695" s="79"/>
      <c r="CN1695" s="79"/>
      <c r="CO1695" s="79"/>
      <c r="CP1695" s="79"/>
      <c r="CQ1695" s="79"/>
      <c r="CR1695" s="79"/>
      <c r="CS1695" s="79"/>
      <c r="CT1695" s="79"/>
      <c r="CU1695" s="79"/>
      <c r="CV1695" s="79"/>
      <c r="CW1695" s="79"/>
      <c r="CX1695" s="79"/>
      <c r="CY1695" s="79"/>
      <c r="CZ1695" s="79"/>
      <c r="DA1695" s="79"/>
      <c r="DB1695" s="79"/>
      <c r="DC1695" s="79"/>
      <c r="DD1695" s="79"/>
      <c r="DE1695" s="79"/>
      <c r="DF1695" s="79"/>
      <c r="DG1695" s="79"/>
      <c r="DH1695" s="79"/>
      <c r="DI1695" s="79"/>
      <c r="DJ1695" s="79"/>
      <c r="DK1695" s="79"/>
      <c r="DL1695" s="79"/>
      <c r="DM1695" s="79"/>
      <c r="DN1695" s="79"/>
      <c r="DO1695" s="79"/>
      <c r="DP1695" s="79"/>
      <c r="DQ1695" s="79"/>
      <c r="DR1695" s="79"/>
      <c r="DS1695" s="79"/>
      <c r="DT1695" s="79"/>
      <c r="DU1695" s="79"/>
      <c r="DV1695" s="79"/>
      <c r="DW1695" s="79"/>
      <c r="DX1695" s="79"/>
      <c r="DY1695" s="79"/>
      <c r="DZ1695" s="79"/>
      <c r="EA1695" s="79"/>
      <c r="EB1695" s="79"/>
      <c r="EC1695" s="79"/>
      <c r="ED1695" s="79"/>
      <c r="EE1695" s="79"/>
      <c r="EF1695" s="79"/>
      <c r="EG1695" s="79"/>
      <c r="EH1695" s="79"/>
      <c r="EI1695" s="79"/>
      <c r="EJ1695" s="79"/>
      <c r="EK1695" s="79"/>
      <c r="EL1695" s="79"/>
      <c r="EM1695" s="79"/>
      <c r="EN1695" s="79"/>
      <c r="EO1695" s="79"/>
      <c r="EP1695" s="79"/>
      <c r="EQ1695" s="79"/>
      <c r="ER1695" s="79"/>
      <c r="ES1695" s="79"/>
      <c r="ET1695" s="79"/>
      <c r="EU1695" s="79"/>
      <c r="EV1695" s="79"/>
      <c r="EW1695" s="79"/>
      <c r="EX1695" s="79"/>
      <c r="EY1695" s="79"/>
      <c r="EZ1695" s="79"/>
      <c r="FA1695" s="79"/>
      <c r="FB1695" s="79"/>
      <c r="FC1695" s="79"/>
      <c r="FD1695" s="79"/>
      <c r="FE1695" s="79"/>
      <c r="FF1695" s="79"/>
      <c r="FG1695" s="79"/>
      <c r="FH1695" s="79"/>
      <c r="FI1695" s="79"/>
      <c r="FJ1695" s="79"/>
      <c r="FK1695" s="79"/>
      <c r="FL1695" s="79"/>
      <c r="FM1695" s="79"/>
      <c r="FN1695" s="79"/>
      <c r="FO1695" s="79"/>
      <c r="FP1695" s="79"/>
      <c r="FQ1695" s="79"/>
      <c r="FR1695" s="79"/>
      <c r="FS1695" s="79"/>
      <c r="FT1695" s="79"/>
      <c r="FU1695" s="79"/>
      <c r="FV1695" s="79"/>
      <c r="FW1695" s="79"/>
      <c r="FX1695" s="79"/>
      <c r="FY1695" s="79"/>
      <c r="FZ1695" s="79"/>
      <c r="GA1695" s="79"/>
      <c r="GB1695" s="79"/>
      <c r="GC1695" s="79"/>
      <c r="GD1695" s="79"/>
      <c r="GE1695" s="79"/>
      <c r="GF1695" s="79"/>
      <c r="GG1695" s="79"/>
      <c r="GH1695" s="79"/>
      <c r="GI1695" s="79"/>
      <c r="GJ1695" s="79"/>
      <c r="GK1695" s="79"/>
      <c r="GL1695" s="79"/>
      <c r="GM1695" s="79"/>
      <c r="GN1695" s="79"/>
      <c r="GO1695" s="79"/>
      <c r="GP1695" s="79"/>
      <c r="GQ1695" s="79"/>
      <c r="GR1695" s="79"/>
      <c r="GS1695" s="79"/>
      <c r="GT1695" s="79"/>
      <c r="GU1695" s="79"/>
      <c r="GV1695" s="79"/>
      <c r="GW1695" s="79"/>
      <c r="GX1695" s="79"/>
      <c r="GY1695" s="79"/>
      <c r="GZ1695" s="79"/>
      <c r="HA1695" s="79"/>
      <c r="HB1695" s="79"/>
      <c r="HC1695" s="79"/>
      <c r="HD1695" s="79"/>
      <c r="HE1695" s="79"/>
      <c r="HF1695" s="79"/>
      <c r="HG1695" s="79"/>
      <c r="HH1695" s="79"/>
      <c r="HI1695" s="79"/>
      <c r="HJ1695" s="79"/>
      <c r="HK1695" s="79"/>
      <c r="HL1695" s="79"/>
      <c r="HM1695" s="79"/>
      <c r="HN1695" s="79"/>
      <c r="HO1695" s="79"/>
      <c r="HP1695" s="79"/>
      <c r="HQ1695" s="79"/>
      <c r="HR1695" s="79"/>
      <c r="HS1695" s="79"/>
      <c r="HT1695" s="79"/>
      <c r="HU1695" s="79"/>
      <c r="HV1695" s="79"/>
      <c r="HW1695" s="79"/>
      <c r="HX1695" s="79"/>
      <c r="HY1695" s="79"/>
      <c r="HZ1695" s="79"/>
      <c r="IA1695" s="79"/>
      <c r="IB1695" s="79"/>
      <c r="IC1695" s="79"/>
      <c r="ID1695" s="79"/>
      <c r="IE1695" s="79"/>
      <c r="IF1695" s="79"/>
      <c r="IG1695" s="79"/>
      <c r="IH1695" s="79"/>
      <c r="II1695" s="79"/>
      <c r="IJ1695" s="79"/>
      <c r="IK1695" s="79"/>
      <c r="IL1695" s="79"/>
      <c r="IM1695" s="79"/>
      <c r="IN1695" s="79"/>
      <c r="IO1695" s="79"/>
      <c r="IP1695" s="79"/>
      <c r="IQ1695" s="79"/>
      <c r="IR1695" s="79"/>
      <c r="IS1695" s="79"/>
      <c r="IT1695" s="79"/>
      <c r="IU1695" s="79"/>
      <c r="IV1695" s="79"/>
    </row>
    <row r="1696" spans="1:256" s="80" customFormat="1" ht="14.25" customHeight="1">
      <c r="A1696" s="77">
        <v>42368</v>
      </c>
      <c r="B1696" s="48" t="s">
        <v>134</v>
      </c>
      <c r="C1696" s="48">
        <v>400</v>
      </c>
      <c r="D1696" s="48" t="s">
        <v>130</v>
      </c>
      <c r="E1696" s="41">
        <v>1245</v>
      </c>
      <c r="F1696" s="41">
        <v>1248</v>
      </c>
      <c r="G1696" s="78"/>
      <c r="H1696" s="32">
        <f t="shared" si="205"/>
        <v>1200</v>
      </c>
      <c r="I1696" s="32">
        <f t="shared" si="206"/>
        <v>0</v>
      </c>
      <c r="J1696" s="78" t="e">
        <f>SUM(H1696,I1696,#REF!)</f>
        <v>#REF!</v>
      </c>
      <c r="K1696" s="79"/>
      <c r="L1696" s="79"/>
      <c r="M1696" s="79"/>
      <c r="N1696" s="79"/>
      <c r="O1696" s="79"/>
      <c r="P1696" s="79"/>
      <c r="Q1696" s="79"/>
      <c r="R1696" s="79"/>
      <c r="S1696" s="79"/>
      <c r="T1696" s="79"/>
      <c r="U1696" s="79"/>
      <c r="V1696" s="79"/>
      <c r="W1696" s="79"/>
      <c r="X1696" s="79"/>
      <c r="Y1696" s="79"/>
      <c r="Z1696" s="79"/>
      <c r="AA1696" s="79"/>
      <c r="AB1696" s="79"/>
      <c r="AC1696" s="79"/>
      <c r="AD1696" s="79"/>
      <c r="AE1696" s="79"/>
      <c r="AF1696" s="79"/>
      <c r="AG1696" s="79"/>
      <c r="AH1696" s="79"/>
      <c r="AI1696" s="79"/>
      <c r="AJ1696" s="79"/>
      <c r="AK1696" s="79"/>
      <c r="AL1696" s="79"/>
      <c r="AM1696" s="79"/>
      <c r="AN1696" s="79"/>
      <c r="AO1696" s="79"/>
      <c r="AP1696" s="79"/>
      <c r="AQ1696" s="79"/>
      <c r="AR1696" s="79"/>
      <c r="AS1696" s="79"/>
      <c r="AT1696" s="79"/>
      <c r="AU1696" s="79"/>
      <c r="AV1696" s="79"/>
      <c r="AW1696" s="79"/>
      <c r="AX1696" s="79"/>
      <c r="AY1696" s="79"/>
      <c r="AZ1696" s="79"/>
      <c r="BA1696" s="79"/>
      <c r="BB1696" s="79"/>
      <c r="BC1696" s="79"/>
      <c r="BD1696" s="79"/>
      <c r="BE1696" s="79"/>
      <c r="BF1696" s="79"/>
      <c r="BG1696" s="79"/>
      <c r="BH1696" s="79"/>
      <c r="BI1696" s="79"/>
      <c r="BJ1696" s="79"/>
      <c r="BK1696" s="79"/>
      <c r="BL1696" s="79"/>
      <c r="BM1696" s="79"/>
      <c r="BN1696" s="79"/>
      <c r="BO1696" s="79"/>
      <c r="BP1696" s="79"/>
      <c r="BQ1696" s="79"/>
      <c r="BR1696" s="79"/>
      <c r="BS1696" s="79"/>
      <c r="BT1696" s="79"/>
      <c r="BU1696" s="79"/>
      <c r="BV1696" s="79"/>
      <c r="BW1696" s="79"/>
      <c r="BX1696" s="79"/>
      <c r="BY1696" s="79"/>
      <c r="BZ1696" s="79"/>
      <c r="CA1696" s="79"/>
      <c r="CB1696" s="79"/>
      <c r="CC1696" s="79"/>
      <c r="CD1696" s="79"/>
      <c r="CE1696" s="79"/>
      <c r="CF1696" s="79"/>
      <c r="CG1696" s="79"/>
      <c r="CH1696" s="79"/>
      <c r="CI1696" s="79"/>
      <c r="CJ1696" s="79"/>
      <c r="CK1696" s="79"/>
      <c r="CL1696" s="79"/>
      <c r="CM1696" s="79"/>
      <c r="CN1696" s="79"/>
      <c r="CO1696" s="79"/>
      <c r="CP1696" s="79"/>
      <c r="CQ1696" s="79"/>
      <c r="CR1696" s="79"/>
      <c r="CS1696" s="79"/>
      <c r="CT1696" s="79"/>
      <c r="CU1696" s="79"/>
      <c r="CV1696" s="79"/>
      <c r="CW1696" s="79"/>
      <c r="CX1696" s="79"/>
      <c r="CY1696" s="79"/>
      <c r="CZ1696" s="79"/>
      <c r="DA1696" s="79"/>
      <c r="DB1696" s="79"/>
      <c r="DC1696" s="79"/>
      <c r="DD1696" s="79"/>
      <c r="DE1696" s="79"/>
      <c r="DF1696" s="79"/>
      <c r="DG1696" s="79"/>
      <c r="DH1696" s="79"/>
      <c r="DI1696" s="79"/>
      <c r="DJ1696" s="79"/>
      <c r="DK1696" s="79"/>
      <c r="DL1696" s="79"/>
      <c r="DM1696" s="79"/>
      <c r="DN1696" s="79"/>
      <c r="DO1696" s="79"/>
      <c r="DP1696" s="79"/>
      <c r="DQ1696" s="79"/>
      <c r="DR1696" s="79"/>
      <c r="DS1696" s="79"/>
      <c r="DT1696" s="79"/>
      <c r="DU1696" s="79"/>
      <c r="DV1696" s="79"/>
      <c r="DW1696" s="79"/>
      <c r="DX1696" s="79"/>
      <c r="DY1696" s="79"/>
      <c r="DZ1696" s="79"/>
      <c r="EA1696" s="79"/>
      <c r="EB1696" s="79"/>
      <c r="EC1696" s="79"/>
      <c r="ED1696" s="79"/>
      <c r="EE1696" s="79"/>
      <c r="EF1696" s="79"/>
      <c r="EG1696" s="79"/>
      <c r="EH1696" s="79"/>
      <c r="EI1696" s="79"/>
      <c r="EJ1696" s="79"/>
      <c r="EK1696" s="79"/>
      <c r="EL1696" s="79"/>
      <c r="EM1696" s="79"/>
      <c r="EN1696" s="79"/>
      <c r="EO1696" s="79"/>
      <c r="EP1696" s="79"/>
      <c r="EQ1696" s="79"/>
      <c r="ER1696" s="79"/>
      <c r="ES1696" s="79"/>
      <c r="ET1696" s="79"/>
      <c r="EU1696" s="79"/>
      <c r="EV1696" s="79"/>
      <c r="EW1696" s="79"/>
      <c r="EX1696" s="79"/>
      <c r="EY1696" s="79"/>
      <c r="EZ1696" s="79"/>
      <c r="FA1696" s="79"/>
      <c r="FB1696" s="79"/>
      <c r="FC1696" s="79"/>
      <c r="FD1696" s="79"/>
      <c r="FE1696" s="79"/>
      <c r="FF1696" s="79"/>
      <c r="FG1696" s="79"/>
      <c r="FH1696" s="79"/>
      <c r="FI1696" s="79"/>
      <c r="FJ1696" s="79"/>
      <c r="FK1696" s="79"/>
      <c r="FL1696" s="79"/>
      <c r="FM1696" s="79"/>
      <c r="FN1696" s="79"/>
      <c r="FO1696" s="79"/>
      <c r="FP1696" s="79"/>
      <c r="FQ1696" s="79"/>
      <c r="FR1696" s="79"/>
      <c r="FS1696" s="79"/>
      <c r="FT1696" s="79"/>
      <c r="FU1696" s="79"/>
      <c r="FV1696" s="79"/>
      <c r="FW1696" s="79"/>
      <c r="FX1696" s="79"/>
      <c r="FY1696" s="79"/>
      <c r="FZ1696" s="79"/>
      <c r="GA1696" s="79"/>
      <c r="GB1696" s="79"/>
      <c r="GC1696" s="79"/>
      <c r="GD1696" s="79"/>
      <c r="GE1696" s="79"/>
      <c r="GF1696" s="79"/>
      <c r="GG1696" s="79"/>
      <c r="GH1696" s="79"/>
      <c r="GI1696" s="79"/>
      <c r="GJ1696" s="79"/>
      <c r="GK1696" s="79"/>
      <c r="GL1696" s="79"/>
      <c r="GM1696" s="79"/>
      <c r="GN1696" s="79"/>
      <c r="GO1696" s="79"/>
      <c r="GP1696" s="79"/>
      <c r="GQ1696" s="79"/>
      <c r="GR1696" s="79"/>
      <c r="GS1696" s="79"/>
      <c r="GT1696" s="79"/>
      <c r="GU1696" s="79"/>
      <c r="GV1696" s="79"/>
      <c r="GW1696" s="79"/>
      <c r="GX1696" s="79"/>
      <c r="GY1696" s="79"/>
      <c r="GZ1696" s="79"/>
      <c r="HA1696" s="79"/>
      <c r="HB1696" s="79"/>
      <c r="HC1696" s="79"/>
      <c r="HD1696" s="79"/>
      <c r="HE1696" s="79"/>
      <c r="HF1696" s="79"/>
      <c r="HG1696" s="79"/>
      <c r="HH1696" s="79"/>
      <c r="HI1696" s="79"/>
      <c r="HJ1696" s="79"/>
      <c r="HK1696" s="79"/>
      <c r="HL1696" s="79"/>
      <c r="HM1696" s="79"/>
      <c r="HN1696" s="79"/>
      <c r="HO1696" s="79"/>
      <c r="HP1696" s="79"/>
      <c r="HQ1696" s="79"/>
      <c r="HR1696" s="79"/>
      <c r="HS1696" s="79"/>
      <c r="HT1696" s="79"/>
      <c r="HU1696" s="79"/>
      <c r="HV1696" s="79"/>
      <c r="HW1696" s="79"/>
      <c r="HX1696" s="79"/>
      <c r="HY1696" s="79"/>
      <c r="HZ1696" s="79"/>
      <c r="IA1696" s="79"/>
      <c r="IB1696" s="79"/>
      <c r="IC1696" s="79"/>
      <c r="ID1696" s="79"/>
      <c r="IE1696" s="79"/>
      <c r="IF1696" s="79"/>
      <c r="IG1696" s="79"/>
      <c r="IH1696" s="79"/>
      <c r="II1696" s="79"/>
      <c r="IJ1696" s="79"/>
      <c r="IK1696" s="79"/>
      <c r="IL1696" s="79"/>
      <c r="IM1696" s="79"/>
      <c r="IN1696" s="79"/>
      <c r="IO1696" s="79"/>
      <c r="IP1696" s="79"/>
      <c r="IQ1696" s="79"/>
      <c r="IR1696" s="79"/>
      <c r="IS1696" s="79"/>
      <c r="IT1696" s="79"/>
      <c r="IU1696" s="79"/>
      <c r="IV1696" s="79"/>
    </row>
    <row r="1697" spans="1:256" s="80" customFormat="1" ht="14.25" customHeight="1">
      <c r="A1697" s="77">
        <v>42367</v>
      </c>
      <c r="B1697" s="48" t="s">
        <v>135</v>
      </c>
      <c r="C1697" s="48">
        <v>1100</v>
      </c>
      <c r="D1697" s="48" t="s">
        <v>130</v>
      </c>
      <c r="E1697" s="41">
        <v>534</v>
      </c>
      <c r="F1697" s="41">
        <v>535.5</v>
      </c>
      <c r="G1697" s="78">
        <v>537</v>
      </c>
      <c r="H1697" s="32">
        <f t="shared" si="205"/>
        <v>1650</v>
      </c>
      <c r="I1697" s="32">
        <f t="shared" si="206"/>
        <v>1650</v>
      </c>
      <c r="J1697" s="78" t="e">
        <f>SUM(H1697,I1697,#REF!)</f>
        <v>#REF!</v>
      </c>
      <c r="K1697" s="79"/>
      <c r="L1697" s="79"/>
      <c r="M1697" s="79"/>
      <c r="N1697" s="79"/>
      <c r="O1697" s="79"/>
      <c r="P1697" s="79"/>
      <c r="Q1697" s="79"/>
      <c r="R1697" s="79"/>
      <c r="S1697" s="79"/>
      <c r="T1697" s="79"/>
      <c r="U1697" s="79"/>
      <c r="V1697" s="79"/>
      <c r="W1697" s="79"/>
      <c r="X1697" s="79"/>
      <c r="Y1697" s="79"/>
      <c r="Z1697" s="79"/>
      <c r="AA1697" s="79"/>
      <c r="AB1697" s="79"/>
      <c r="AC1697" s="79"/>
      <c r="AD1697" s="79"/>
      <c r="AE1697" s="79"/>
      <c r="AF1697" s="79"/>
      <c r="AG1697" s="79"/>
      <c r="AH1697" s="79"/>
      <c r="AI1697" s="79"/>
      <c r="AJ1697" s="79"/>
      <c r="AK1697" s="79"/>
      <c r="AL1697" s="79"/>
      <c r="AM1697" s="79"/>
      <c r="AN1697" s="79"/>
      <c r="AO1697" s="79"/>
      <c r="AP1697" s="79"/>
      <c r="AQ1697" s="79"/>
      <c r="AR1697" s="79"/>
      <c r="AS1697" s="79"/>
      <c r="AT1697" s="79"/>
      <c r="AU1697" s="79"/>
      <c r="AV1697" s="79"/>
      <c r="AW1697" s="79"/>
      <c r="AX1697" s="79"/>
      <c r="AY1697" s="79"/>
      <c r="AZ1697" s="79"/>
      <c r="BA1697" s="79"/>
      <c r="BB1697" s="79"/>
      <c r="BC1697" s="79"/>
      <c r="BD1697" s="79"/>
      <c r="BE1697" s="79"/>
      <c r="BF1697" s="79"/>
      <c r="BG1697" s="79"/>
      <c r="BH1697" s="79"/>
      <c r="BI1697" s="79"/>
      <c r="BJ1697" s="79"/>
      <c r="BK1697" s="79"/>
      <c r="BL1697" s="79"/>
      <c r="BM1697" s="79"/>
      <c r="BN1697" s="79"/>
      <c r="BO1697" s="79"/>
      <c r="BP1697" s="79"/>
      <c r="BQ1697" s="79"/>
      <c r="BR1697" s="79"/>
      <c r="BS1697" s="79"/>
      <c r="BT1697" s="79"/>
      <c r="BU1697" s="79"/>
      <c r="BV1697" s="79"/>
      <c r="BW1697" s="79"/>
      <c r="BX1697" s="79"/>
      <c r="BY1697" s="79"/>
      <c r="BZ1697" s="79"/>
      <c r="CA1697" s="79"/>
      <c r="CB1697" s="79"/>
      <c r="CC1697" s="79"/>
      <c r="CD1697" s="79"/>
      <c r="CE1697" s="79"/>
      <c r="CF1697" s="79"/>
      <c r="CG1697" s="79"/>
      <c r="CH1697" s="79"/>
      <c r="CI1697" s="79"/>
      <c r="CJ1697" s="79"/>
      <c r="CK1697" s="79"/>
      <c r="CL1697" s="79"/>
      <c r="CM1697" s="79"/>
      <c r="CN1697" s="79"/>
      <c r="CO1697" s="79"/>
      <c r="CP1697" s="79"/>
      <c r="CQ1697" s="79"/>
      <c r="CR1697" s="79"/>
      <c r="CS1697" s="79"/>
      <c r="CT1697" s="79"/>
      <c r="CU1697" s="79"/>
      <c r="CV1697" s="79"/>
      <c r="CW1697" s="79"/>
      <c r="CX1697" s="79"/>
      <c r="CY1697" s="79"/>
      <c r="CZ1697" s="79"/>
      <c r="DA1697" s="79"/>
      <c r="DB1697" s="79"/>
      <c r="DC1697" s="79"/>
      <c r="DD1697" s="79"/>
      <c r="DE1697" s="79"/>
      <c r="DF1697" s="79"/>
      <c r="DG1697" s="79"/>
      <c r="DH1697" s="79"/>
      <c r="DI1697" s="79"/>
      <c r="DJ1697" s="79"/>
      <c r="DK1697" s="79"/>
      <c r="DL1697" s="79"/>
      <c r="DM1697" s="79"/>
      <c r="DN1697" s="79"/>
      <c r="DO1697" s="79"/>
      <c r="DP1697" s="79"/>
      <c r="DQ1697" s="79"/>
      <c r="DR1697" s="79"/>
      <c r="DS1697" s="79"/>
      <c r="DT1697" s="79"/>
      <c r="DU1697" s="79"/>
      <c r="DV1697" s="79"/>
      <c r="DW1697" s="79"/>
      <c r="DX1697" s="79"/>
      <c r="DY1697" s="79"/>
      <c r="DZ1697" s="79"/>
      <c r="EA1697" s="79"/>
      <c r="EB1697" s="79"/>
      <c r="EC1697" s="79"/>
      <c r="ED1697" s="79"/>
      <c r="EE1697" s="79"/>
      <c r="EF1697" s="79"/>
      <c r="EG1697" s="79"/>
      <c r="EH1697" s="79"/>
      <c r="EI1697" s="79"/>
      <c r="EJ1697" s="79"/>
      <c r="EK1697" s="79"/>
      <c r="EL1697" s="79"/>
      <c r="EM1697" s="79"/>
      <c r="EN1697" s="79"/>
      <c r="EO1697" s="79"/>
      <c r="EP1697" s="79"/>
      <c r="EQ1697" s="79"/>
      <c r="ER1697" s="79"/>
      <c r="ES1697" s="79"/>
      <c r="ET1697" s="79"/>
      <c r="EU1697" s="79"/>
      <c r="EV1697" s="79"/>
      <c r="EW1697" s="79"/>
      <c r="EX1697" s="79"/>
      <c r="EY1697" s="79"/>
      <c r="EZ1697" s="79"/>
      <c r="FA1697" s="79"/>
      <c r="FB1697" s="79"/>
      <c r="FC1697" s="79"/>
      <c r="FD1697" s="79"/>
      <c r="FE1697" s="79"/>
      <c r="FF1697" s="79"/>
      <c r="FG1697" s="79"/>
      <c r="FH1697" s="79"/>
      <c r="FI1697" s="79"/>
      <c r="FJ1697" s="79"/>
      <c r="FK1697" s="79"/>
      <c r="FL1697" s="79"/>
      <c r="FM1697" s="79"/>
      <c r="FN1697" s="79"/>
      <c r="FO1697" s="79"/>
      <c r="FP1697" s="79"/>
      <c r="FQ1697" s="79"/>
      <c r="FR1697" s="79"/>
      <c r="FS1697" s="79"/>
      <c r="FT1697" s="79"/>
      <c r="FU1697" s="79"/>
      <c r="FV1697" s="79"/>
      <c r="FW1697" s="79"/>
      <c r="FX1697" s="79"/>
      <c r="FY1697" s="79"/>
      <c r="FZ1697" s="79"/>
      <c r="GA1697" s="79"/>
      <c r="GB1697" s="79"/>
      <c r="GC1697" s="79"/>
      <c r="GD1697" s="79"/>
      <c r="GE1697" s="79"/>
      <c r="GF1697" s="79"/>
      <c r="GG1697" s="79"/>
      <c r="GH1697" s="79"/>
      <c r="GI1697" s="79"/>
      <c r="GJ1697" s="79"/>
      <c r="GK1697" s="79"/>
      <c r="GL1697" s="79"/>
      <c r="GM1697" s="79"/>
      <c r="GN1697" s="79"/>
      <c r="GO1697" s="79"/>
      <c r="GP1697" s="79"/>
      <c r="GQ1697" s="79"/>
      <c r="GR1697" s="79"/>
      <c r="GS1697" s="79"/>
      <c r="GT1697" s="79"/>
      <c r="GU1697" s="79"/>
      <c r="GV1697" s="79"/>
      <c r="GW1697" s="79"/>
      <c r="GX1697" s="79"/>
      <c r="GY1697" s="79"/>
      <c r="GZ1697" s="79"/>
      <c r="HA1697" s="79"/>
      <c r="HB1697" s="79"/>
      <c r="HC1697" s="79"/>
      <c r="HD1697" s="79"/>
      <c r="HE1697" s="79"/>
      <c r="HF1697" s="79"/>
      <c r="HG1697" s="79"/>
      <c r="HH1697" s="79"/>
      <c r="HI1697" s="79"/>
      <c r="HJ1697" s="79"/>
      <c r="HK1697" s="79"/>
      <c r="HL1697" s="79"/>
      <c r="HM1697" s="79"/>
      <c r="HN1697" s="79"/>
      <c r="HO1697" s="79"/>
      <c r="HP1697" s="79"/>
      <c r="HQ1697" s="79"/>
      <c r="HR1697" s="79"/>
      <c r="HS1697" s="79"/>
      <c r="HT1697" s="79"/>
      <c r="HU1697" s="79"/>
      <c r="HV1697" s="79"/>
      <c r="HW1697" s="79"/>
      <c r="HX1697" s="79"/>
      <c r="HY1697" s="79"/>
      <c r="HZ1697" s="79"/>
      <c r="IA1697" s="79"/>
      <c r="IB1697" s="79"/>
      <c r="IC1697" s="79"/>
      <c r="ID1697" s="79"/>
      <c r="IE1697" s="79"/>
      <c r="IF1697" s="79"/>
      <c r="IG1697" s="79"/>
      <c r="IH1697" s="79"/>
      <c r="II1697" s="79"/>
      <c r="IJ1697" s="79"/>
      <c r="IK1697" s="79"/>
      <c r="IL1697" s="79"/>
      <c r="IM1697" s="79"/>
      <c r="IN1697" s="79"/>
      <c r="IO1697" s="79"/>
      <c r="IP1697" s="79"/>
      <c r="IQ1697" s="79"/>
      <c r="IR1697" s="79"/>
      <c r="IS1697" s="79"/>
      <c r="IT1697" s="79"/>
      <c r="IU1697" s="79"/>
      <c r="IV1697" s="79"/>
    </row>
    <row r="1698" spans="1:256" s="80" customFormat="1" ht="14.25" customHeight="1">
      <c r="A1698" s="77">
        <v>42367</v>
      </c>
      <c r="B1698" s="48" t="s">
        <v>132</v>
      </c>
      <c r="C1698" s="48">
        <v>450</v>
      </c>
      <c r="D1698" s="48" t="s">
        <v>130</v>
      </c>
      <c r="E1698" s="41">
        <v>1339</v>
      </c>
      <c r="F1698" s="41">
        <v>1342</v>
      </c>
      <c r="G1698" s="78">
        <v>1346</v>
      </c>
      <c r="H1698" s="32">
        <f t="shared" si="205"/>
        <v>1350</v>
      </c>
      <c r="I1698" s="32">
        <f t="shared" si="206"/>
        <v>1800</v>
      </c>
      <c r="J1698" s="78" t="e">
        <f>SUM(H1698,I1698,#REF!)</f>
        <v>#REF!</v>
      </c>
      <c r="K1698" s="79"/>
      <c r="L1698" s="79"/>
      <c r="M1698" s="79"/>
      <c r="N1698" s="79"/>
      <c r="O1698" s="79"/>
      <c r="P1698" s="79"/>
      <c r="Q1698" s="79"/>
      <c r="R1698" s="79"/>
      <c r="S1698" s="79"/>
      <c r="T1698" s="79"/>
      <c r="U1698" s="79"/>
      <c r="V1698" s="79"/>
      <c r="W1698" s="79"/>
      <c r="X1698" s="79"/>
      <c r="Y1698" s="79"/>
      <c r="Z1698" s="79"/>
      <c r="AA1698" s="79"/>
      <c r="AB1698" s="79"/>
      <c r="AC1698" s="79"/>
      <c r="AD1698" s="79"/>
      <c r="AE1698" s="79"/>
      <c r="AF1698" s="79"/>
      <c r="AG1698" s="79"/>
      <c r="AH1698" s="79"/>
      <c r="AI1698" s="79"/>
      <c r="AJ1698" s="79"/>
      <c r="AK1698" s="79"/>
      <c r="AL1698" s="79"/>
      <c r="AM1698" s="79"/>
      <c r="AN1698" s="79"/>
      <c r="AO1698" s="79"/>
      <c r="AP1698" s="79"/>
      <c r="AQ1698" s="79"/>
      <c r="AR1698" s="79"/>
      <c r="AS1698" s="79"/>
      <c r="AT1698" s="79"/>
      <c r="AU1698" s="79"/>
      <c r="AV1698" s="79"/>
      <c r="AW1698" s="79"/>
      <c r="AX1698" s="79"/>
      <c r="AY1698" s="79"/>
      <c r="AZ1698" s="79"/>
      <c r="BA1698" s="79"/>
      <c r="BB1698" s="79"/>
      <c r="BC1698" s="79"/>
      <c r="BD1698" s="79"/>
      <c r="BE1698" s="79"/>
      <c r="BF1698" s="79"/>
      <c r="BG1698" s="79"/>
      <c r="BH1698" s="79"/>
      <c r="BI1698" s="79"/>
      <c r="BJ1698" s="79"/>
      <c r="BK1698" s="79"/>
      <c r="BL1698" s="79"/>
      <c r="BM1698" s="79"/>
      <c r="BN1698" s="79"/>
      <c r="BO1698" s="79"/>
      <c r="BP1698" s="79"/>
      <c r="BQ1698" s="79"/>
      <c r="BR1698" s="79"/>
      <c r="BS1698" s="79"/>
      <c r="BT1698" s="79"/>
      <c r="BU1698" s="79"/>
      <c r="BV1698" s="79"/>
      <c r="BW1698" s="79"/>
      <c r="BX1698" s="79"/>
      <c r="BY1698" s="79"/>
      <c r="BZ1698" s="79"/>
      <c r="CA1698" s="79"/>
      <c r="CB1698" s="79"/>
      <c r="CC1698" s="79"/>
      <c r="CD1698" s="79"/>
      <c r="CE1698" s="79"/>
      <c r="CF1698" s="79"/>
      <c r="CG1698" s="79"/>
      <c r="CH1698" s="79"/>
      <c r="CI1698" s="79"/>
      <c r="CJ1698" s="79"/>
      <c r="CK1698" s="79"/>
      <c r="CL1698" s="79"/>
      <c r="CM1698" s="79"/>
      <c r="CN1698" s="79"/>
      <c r="CO1698" s="79"/>
      <c r="CP1698" s="79"/>
      <c r="CQ1698" s="79"/>
      <c r="CR1698" s="79"/>
      <c r="CS1698" s="79"/>
      <c r="CT1698" s="79"/>
      <c r="CU1698" s="79"/>
      <c r="CV1698" s="79"/>
      <c r="CW1698" s="79"/>
      <c r="CX1698" s="79"/>
      <c r="CY1698" s="79"/>
      <c r="CZ1698" s="79"/>
      <c r="DA1698" s="79"/>
      <c r="DB1698" s="79"/>
      <c r="DC1698" s="79"/>
      <c r="DD1698" s="79"/>
      <c r="DE1698" s="79"/>
      <c r="DF1698" s="79"/>
      <c r="DG1698" s="79"/>
      <c r="DH1698" s="79"/>
      <c r="DI1698" s="79"/>
      <c r="DJ1698" s="79"/>
      <c r="DK1698" s="79"/>
      <c r="DL1698" s="79"/>
      <c r="DM1698" s="79"/>
      <c r="DN1698" s="79"/>
      <c r="DO1698" s="79"/>
      <c r="DP1698" s="79"/>
      <c r="DQ1698" s="79"/>
      <c r="DR1698" s="79"/>
      <c r="DS1698" s="79"/>
      <c r="DT1698" s="79"/>
      <c r="DU1698" s="79"/>
      <c r="DV1698" s="79"/>
      <c r="DW1698" s="79"/>
      <c r="DX1698" s="79"/>
      <c r="DY1698" s="79"/>
      <c r="DZ1698" s="79"/>
      <c r="EA1698" s="79"/>
      <c r="EB1698" s="79"/>
      <c r="EC1698" s="79"/>
      <c r="ED1698" s="79"/>
      <c r="EE1698" s="79"/>
      <c r="EF1698" s="79"/>
      <c r="EG1698" s="79"/>
      <c r="EH1698" s="79"/>
      <c r="EI1698" s="79"/>
      <c r="EJ1698" s="79"/>
      <c r="EK1698" s="79"/>
      <c r="EL1698" s="79"/>
      <c r="EM1698" s="79"/>
      <c r="EN1698" s="79"/>
      <c r="EO1698" s="79"/>
      <c r="EP1698" s="79"/>
      <c r="EQ1698" s="79"/>
      <c r="ER1698" s="79"/>
      <c r="ES1698" s="79"/>
      <c r="ET1698" s="79"/>
      <c r="EU1698" s="79"/>
      <c r="EV1698" s="79"/>
      <c r="EW1698" s="79"/>
      <c r="EX1698" s="79"/>
      <c r="EY1698" s="79"/>
      <c r="EZ1698" s="79"/>
      <c r="FA1698" s="79"/>
      <c r="FB1698" s="79"/>
      <c r="FC1698" s="79"/>
      <c r="FD1698" s="79"/>
      <c r="FE1698" s="79"/>
      <c r="FF1698" s="79"/>
      <c r="FG1698" s="79"/>
      <c r="FH1698" s="79"/>
      <c r="FI1698" s="79"/>
      <c r="FJ1698" s="79"/>
      <c r="FK1698" s="79"/>
      <c r="FL1698" s="79"/>
      <c r="FM1698" s="79"/>
      <c r="FN1698" s="79"/>
      <c r="FO1698" s="79"/>
      <c r="FP1698" s="79"/>
      <c r="FQ1698" s="79"/>
      <c r="FR1698" s="79"/>
      <c r="FS1698" s="79"/>
      <c r="FT1698" s="79"/>
      <c r="FU1698" s="79"/>
      <c r="FV1698" s="79"/>
      <c r="FW1698" s="79"/>
      <c r="FX1698" s="79"/>
      <c r="FY1698" s="79"/>
      <c r="FZ1698" s="79"/>
      <c r="GA1698" s="79"/>
      <c r="GB1698" s="79"/>
      <c r="GC1698" s="79"/>
      <c r="GD1698" s="79"/>
      <c r="GE1698" s="79"/>
      <c r="GF1698" s="79"/>
      <c r="GG1698" s="79"/>
      <c r="GH1698" s="79"/>
      <c r="GI1698" s="79"/>
      <c r="GJ1698" s="79"/>
      <c r="GK1698" s="79"/>
      <c r="GL1698" s="79"/>
      <c r="GM1698" s="79"/>
      <c r="GN1698" s="79"/>
      <c r="GO1698" s="79"/>
      <c r="GP1698" s="79"/>
      <c r="GQ1698" s="79"/>
      <c r="GR1698" s="79"/>
      <c r="GS1698" s="79"/>
      <c r="GT1698" s="79"/>
      <c r="GU1698" s="79"/>
      <c r="GV1698" s="79"/>
      <c r="GW1698" s="79"/>
      <c r="GX1698" s="79"/>
      <c r="GY1698" s="79"/>
      <c r="GZ1698" s="79"/>
      <c r="HA1698" s="79"/>
      <c r="HB1698" s="79"/>
      <c r="HC1698" s="79"/>
      <c r="HD1698" s="79"/>
      <c r="HE1698" s="79"/>
      <c r="HF1698" s="79"/>
      <c r="HG1698" s="79"/>
      <c r="HH1698" s="79"/>
      <c r="HI1698" s="79"/>
      <c r="HJ1698" s="79"/>
      <c r="HK1698" s="79"/>
      <c r="HL1698" s="79"/>
      <c r="HM1698" s="79"/>
      <c r="HN1698" s="79"/>
      <c r="HO1698" s="79"/>
      <c r="HP1698" s="79"/>
      <c r="HQ1698" s="79"/>
      <c r="HR1698" s="79"/>
      <c r="HS1698" s="79"/>
      <c r="HT1698" s="79"/>
      <c r="HU1698" s="79"/>
      <c r="HV1698" s="79"/>
      <c r="HW1698" s="79"/>
      <c r="HX1698" s="79"/>
      <c r="HY1698" s="79"/>
      <c r="HZ1698" s="79"/>
      <c r="IA1698" s="79"/>
      <c r="IB1698" s="79"/>
      <c r="IC1698" s="79"/>
      <c r="ID1698" s="79"/>
      <c r="IE1698" s="79"/>
      <c r="IF1698" s="79"/>
      <c r="IG1698" s="79"/>
      <c r="IH1698" s="79"/>
      <c r="II1698" s="79"/>
      <c r="IJ1698" s="79"/>
      <c r="IK1698" s="79"/>
      <c r="IL1698" s="79"/>
      <c r="IM1698" s="79"/>
      <c r="IN1698" s="79"/>
      <c r="IO1698" s="79"/>
      <c r="IP1698" s="79"/>
      <c r="IQ1698" s="79"/>
      <c r="IR1698" s="79"/>
      <c r="IS1698" s="79"/>
      <c r="IT1698" s="79"/>
      <c r="IU1698" s="79"/>
      <c r="IV1698" s="79"/>
    </row>
    <row r="1699" spans="1:256" s="80" customFormat="1" ht="14.25" customHeight="1">
      <c r="A1699" s="77">
        <v>42367</v>
      </c>
      <c r="B1699" s="48" t="s">
        <v>136</v>
      </c>
      <c r="C1699" s="48">
        <v>500</v>
      </c>
      <c r="D1699" s="48" t="s">
        <v>130</v>
      </c>
      <c r="E1699" s="41">
        <v>1016</v>
      </c>
      <c r="F1699" s="41">
        <v>1019</v>
      </c>
      <c r="G1699" s="78"/>
      <c r="H1699" s="32">
        <f t="shared" si="205"/>
        <v>1500</v>
      </c>
      <c r="I1699" s="32">
        <f t="shared" si="206"/>
        <v>0</v>
      </c>
      <c r="J1699" s="78" t="e">
        <f>SUM(H1699,I1699,#REF!)</f>
        <v>#REF!</v>
      </c>
      <c r="K1699" s="79"/>
      <c r="L1699" s="79"/>
      <c r="M1699" s="79"/>
      <c r="N1699" s="79"/>
      <c r="O1699" s="79"/>
      <c r="P1699" s="79"/>
      <c r="Q1699" s="79"/>
      <c r="R1699" s="79"/>
      <c r="S1699" s="79"/>
      <c r="T1699" s="79"/>
      <c r="U1699" s="79"/>
      <c r="V1699" s="79"/>
      <c r="W1699" s="79"/>
      <c r="X1699" s="79"/>
      <c r="Y1699" s="79"/>
      <c r="Z1699" s="79"/>
      <c r="AA1699" s="79"/>
      <c r="AB1699" s="79"/>
      <c r="AC1699" s="79"/>
      <c r="AD1699" s="79"/>
      <c r="AE1699" s="79"/>
      <c r="AF1699" s="79"/>
      <c r="AG1699" s="79"/>
      <c r="AH1699" s="79"/>
      <c r="AI1699" s="79"/>
      <c r="AJ1699" s="79"/>
      <c r="AK1699" s="79"/>
      <c r="AL1699" s="79"/>
      <c r="AM1699" s="79"/>
      <c r="AN1699" s="79"/>
      <c r="AO1699" s="79"/>
      <c r="AP1699" s="79"/>
      <c r="AQ1699" s="79"/>
      <c r="AR1699" s="79"/>
      <c r="AS1699" s="79"/>
      <c r="AT1699" s="79"/>
      <c r="AU1699" s="79"/>
      <c r="AV1699" s="79"/>
      <c r="AW1699" s="79"/>
      <c r="AX1699" s="79"/>
      <c r="AY1699" s="79"/>
      <c r="AZ1699" s="79"/>
      <c r="BA1699" s="79"/>
      <c r="BB1699" s="79"/>
      <c r="BC1699" s="79"/>
      <c r="BD1699" s="79"/>
      <c r="BE1699" s="79"/>
      <c r="BF1699" s="79"/>
      <c r="BG1699" s="79"/>
      <c r="BH1699" s="79"/>
      <c r="BI1699" s="79"/>
      <c r="BJ1699" s="79"/>
      <c r="BK1699" s="79"/>
      <c r="BL1699" s="79"/>
      <c r="BM1699" s="79"/>
      <c r="BN1699" s="79"/>
      <c r="BO1699" s="79"/>
      <c r="BP1699" s="79"/>
      <c r="BQ1699" s="79"/>
      <c r="BR1699" s="79"/>
      <c r="BS1699" s="79"/>
      <c r="BT1699" s="79"/>
      <c r="BU1699" s="79"/>
      <c r="BV1699" s="79"/>
      <c r="BW1699" s="79"/>
      <c r="BX1699" s="79"/>
      <c r="BY1699" s="79"/>
      <c r="BZ1699" s="79"/>
      <c r="CA1699" s="79"/>
      <c r="CB1699" s="79"/>
      <c r="CC1699" s="79"/>
      <c r="CD1699" s="79"/>
      <c r="CE1699" s="79"/>
      <c r="CF1699" s="79"/>
      <c r="CG1699" s="79"/>
      <c r="CH1699" s="79"/>
      <c r="CI1699" s="79"/>
      <c r="CJ1699" s="79"/>
      <c r="CK1699" s="79"/>
      <c r="CL1699" s="79"/>
      <c r="CM1699" s="79"/>
      <c r="CN1699" s="79"/>
      <c r="CO1699" s="79"/>
      <c r="CP1699" s="79"/>
      <c r="CQ1699" s="79"/>
      <c r="CR1699" s="79"/>
      <c r="CS1699" s="79"/>
      <c r="CT1699" s="79"/>
      <c r="CU1699" s="79"/>
      <c r="CV1699" s="79"/>
      <c r="CW1699" s="79"/>
      <c r="CX1699" s="79"/>
      <c r="CY1699" s="79"/>
      <c r="CZ1699" s="79"/>
      <c r="DA1699" s="79"/>
      <c r="DB1699" s="79"/>
      <c r="DC1699" s="79"/>
      <c r="DD1699" s="79"/>
      <c r="DE1699" s="79"/>
      <c r="DF1699" s="79"/>
      <c r="DG1699" s="79"/>
      <c r="DH1699" s="79"/>
      <c r="DI1699" s="79"/>
      <c r="DJ1699" s="79"/>
      <c r="DK1699" s="79"/>
      <c r="DL1699" s="79"/>
      <c r="DM1699" s="79"/>
      <c r="DN1699" s="79"/>
      <c r="DO1699" s="79"/>
      <c r="DP1699" s="79"/>
      <c r="DQ1699" s="79"/>
      <c r="DR1699" s="79"/>
      <c r="DS1699" s="79"/>
      <c r="DT1699" s="79"/>
      <c r="DU1699" s="79"/>
      <c r="DV1699" s="79"/>
      <c r="DW1699" s="79"/>
      <c r="DX1699" s="79"/>
      <c r="DY1699" s="79"/>
      <c r="DZ1699" s="79"/>
      <c r="EA1699" s="79"/>
      <c r="EB1699" s="79"/>
      <c r="EC1699" s="79"/>
      <c r="ED1699" s="79"/>
      <c r="EE1699" s="79"/>
      <c r="EF1699" s="79"/>
      <c r="EG1699" s="79"/>
      <c r="EH1699" s="79"/>
      <c r="EI1699" s="79"/>
      <c r="EJ1699" s="79"/>
      <c r="EK1699" s="79"/>
      <c r="EL1699" s="79"/>
      <c r="EM1699" s="79"/>
      <c r="EN1699" s="79"/>
      <c r="EO1699" s="79"/>
      <c r="EP1699" s="79"/>
      <c r="EQ1699" s="79"/>
      <c r="ER1699" s="79"/>
      <c r="ES1699" s="79"/>
      <c r="ET1699" s="79"/>
      <c r="EU1699" s="79"/>
      <c r="EV1699" s="79"/>
      <c r="EW1699" s="79"/>
      <c r="EX1699" s="79"/>
      <c r="EY1699" s="79"/>
      <c r="EZ1699" s="79"/>
      <c r="FA1699" s="79"/>
      <c r="FB1699" s="79"/>
      <c r="FC1699" s="79"/>
      <c r="FD1699" s="79"/>
      <c r="FE1699" s="79"/>
      <c r="FF1699" s="79"/>
      <c r="FG1699" s="79"/>
      <c r="FH1699" s="79"/>
      <c r="FI1699" s="79"/>
      <c r="FJ1699" s="79"/>
      <c r="FK1699" s="79"/>
      <c r="FL1699" s="79"/>
      <c r="FM1699" s="79"/>
      <c r="FN1699" s="79"/>
      <c r="FO1699" s="79"/>
      <c r="FP1699" s="79"/>
      <c r="FQ1699" s="79"/>
      <c r="FR1699" s="79"/>
      <c r="FS1699" s="79"/>
      <c r="FT1699" s="79"/>
      <c r="FU1699" s="79"/>
      <c r="FV1699" s="79"/>
      <c r="FW1699" s="79"/>
      <c r="FX1699" s="79"/>
      <c r="FY1699" s="79"/>
      <c r="FZ1699" s="79"/>
      <c r="GA1699" s="79"/>
      <c r="GB1699" s="79"/>
      <c r="GC1699" s="79"/>
      <c r="GD1699" s="79"/>
      <c r="GE1699" s="79"/>
      <c r="GF1699" s="79"/>
      <c r="GG1699" s="79"/>
      <c r="GH1699" s="79"/>
      <c r="GI1699" s="79"/>
      <c r="GJ1699" s="79"/>
      <c r="GK1699" s="79"/>
      <c r="GL1699" s="79"/>
      <c r="GM1699" s="79"/>
      <c r="GN1699" s="79"/>
      <c r="GO1699" s="79"/>
      <c r="GP1699" s="79"/>
      <c r="GQ1699" s="79"/>
      <c r="GR1699" s="79"/>
      <c r="GS1699" s="79"/>
      <c r="GT1699" s="79"/>
      <c r="GU1699" s="79"/>
      <c r="GV1699" s="79"/>
      <c r="GW1699" s="79"/>
      <c r="GX1699" s="79"/>
      <c r="GY1699" s="79"/>
      <c r="GZ1699" s="79"/>
      <c r="HA1699" s="79"/>
      <c r="HB1699" s="79"/>
      <c r="HC1699" s="79"/>
      <c r="HD1699" s="79"/>
      <c r="HE1699" s="79"/>
      <c r="HF1699" s="79"/>
      <c r="HG1699" s="79"/>
      <c r="HH1699" s="79"/>
      <c r="HI1699" s="79"/>
      <c r="HJ1699" s="79"/>
      <c r="HK1699" s="79"/>
      <c r="HL1699" s="79"/>
      <c r="HM1699" s="79"/>
      <c r="HN1699" s="79"/>
      <c r="HO1699" s="79"/>
      <c r="HP1699" s="79"/>
      <c r="HQ1699" s="79"/>
      <c r="HR1699" s="79"/>
      <c r="HS1699" s="79"/>
      <c r="HT1699" s="79"/>
      <c r="HU1699" s="79"/>
      <c r="HV1699" s="79"/>
      <c r="HW1699" s="79"/>
      <c r="HX1699" s="79"/>
      <c r="HY1699" s="79"/>
      <c r="HZ1699" s="79"/>
      <c r="IA1699" s="79"/>
      <c r="IB1699" s="79"/>
      <c r="IC1699" s="79"/>
      <c r="ID1699" s="79"/>
      <c r="IE1699" s="79"/>
      <c r="IF1699" s="79"/>
      <c r="IG1699" s="79"/>
      <c r="IH1699" s="79"/>
      <c r="II1699" s="79"/>
      <c r="IJ1699" s="79"/>
      <c r="IK1699" s="79"/>
      <c r="IL1699" s="79"/>
      <c r="IM1699" s="79"/>
      <c r="IN1699" s="79"/>
      <c r="IO1699" s="79"/>
      <c r="IP1699" s="79"/>
      <c r="IQ1699" s="79"/>
      <c r="IR1699" s="79"/>
      <c r="IS1699" s="79"/>
      <c r="IT1699" s="79"/>
      <c r="IU1699" s="79"/>
      <c r="IV1699" s="79"/>
    </row>
    <row r="1700" spans="1:256" s="80" customFormat="1" ht="14.25" customHeight="1">
      <c r="A1700" s="77">
        <v>42367</v>
      </c>
      <c r="B1700" s="48" t="s">
        <v>137</v>
      </c>
      <c r="C1700" s="48">
        <v>2100</v>
      </c>
      <c r="D1700" s="48" t="s">
        <v>130</v>
      </c>
      <c r="E1700" s="41">
        <v>236.85</v>
      </c>
      <c r="F1700" s="41">
        <v>235.2</v>
      </c>
      <c r="G1700" s="78"/>
      <c r="H1700" s="32">
        <f t="shared" si="205"/>
        <v>-3465.0000000000118</v>
      </c>
      <c r="I1700" s="32">
        <f t="shared" si="206"/>
        <v>0</v>
      </c>
      <c r="J1700" s="78" t="e">
        <f>SUM(H1700,I1700,#REF!)</f>
        <v>#REF!</v>
      </c>
      <c r="K1700" s="79"/>
      <c r="L1700" s="79"/>
      <c r="M1700" s="79"/>
      <c r="N1700" s="79"/>
      <c r="O1700" s="79"/>
      <c r="P1700" s="79"/>
      <c r="Q1700" s="79"/>
      <c r="R1700" s="79"/>
      <c r="S1700" s="79"/>
      <c r="T1700" s="79"/>
      <c r="U1700" s="79"/>
      <c r="V1700" s="79"/>
      <c r="W1700" s="79"/>
      <c r="X1700" s="79"/>
      <c r="Y1700" s="79"/>
      <c r="Z1700" s="79"/>
      <c r="AA1700" s="79"/>
      <c r="AB1700" s="79"/>
      <c r="AC1700" s="79"/>
      <c r="AD1700" s="79"/>
      <c r="AE1700" s="79"/>
      <c r="AF1700" s="79"/>
      <c r="AG1700" s="79"/>
      <c r="AH1700" s="79"/>
      <c r="AI1700" s="79"/>
      <c r="AJ1700" s="79"/>
      <c r="AK1700" s="79"/>
      <c r="AL1700" s="79"/>
      <c r="AM1700" s="79"/>
      <c r="AN1700" s="79"/>
      <c r="AO1700" s="79"/>
      <c r="AP1700" s="79"/>
      <c r="AQ1700" s="79"/>
      <c r="AR1700" s="79"/>
      <c r="AS1700" s="79"/>
      <c r="AT1700" s="79"/>
      <c r="AU1700" s="79"/>
      <c r="AV1700" s="79"/>
      <c r="AW1700" s="79"/>
      <c r="AX1700" s="79"/>
      <c r="AY1700" s="79"/>
      <c r="AZ1700" s="79"/>
      <c r="BA1700" s="79"/>
      <c r="BB1700" s="79"/>
      <c r="BC1700" s="79"/>
      <c r="BD1700" s="79"/>
      <c r="BE1700" s="79"/>
      <c r="BF1700" s="79"/>
      <c r="BG1700" s="79"/>
      <c r="BH1700" s="79"/>
      <c r="BI1700" s="79"/>
      <c r="BJ1700" s="79"/>
      <c r="BK1700" s="79"/>
      <c r="BL1700" s="79"/>
      <c r="BM1700" s="79"/>
      <c r="BN1700" s="79"/>
      <c r="BO1700" s="79"/>
      <c r="BP1700" s="79"/>
      <c r="BQ1700" s="79"/>
      <c r="BR1700" s="79"/>
      <c r="BS1700" s="79"/>
      <c r="BT1700" s="79"/>
      <c r="BU1700" s="79"/>
      <c r="BV1700" s="79"/>
      <c r="BW1700" s="79"/>
      <c r="BX1700" s="79"/>
      <c r="BY1700" s="79"/>
      <c r="BZ1700" s="79"/>
      <c r="CA1700" s="79"/>
      <c r="CB1700" s="79"/>
      <c r="CC1700" s="79"/>
      <c r="CD1700" s="79"/>
      <c r="CE1700" s="79"/>
      <c r="CF1700" s="79"/>
      <c r="CG1700" s="79"/>
      <c r="CH1700" s="79"/>
      <c r="CI1700" s="79"/>
      <c r="CJ1700" s="79"/>
      <c r="CK1700" s="79"/>
      <c r="CL1700" s="79"/>
      <c r="CM1700" s="79"/>
      <c r="CN1700" s="79"/>
      <c r="CO1700" s="79"/>
      <c r="CP1700" s="79"/>
      <c r="CQ1700" s="79"/>
      <c r="CR1700" s="79"/>
      <c r="CS1700" s="79"/>
      <c r="CT1700" s="79"/>
      <c r="CU1700" s="79"/>
      <c r="CV1700" s="79"/>
      <c r="CW1700" s="79"/>
      <c r="CX1700" s="79"/>
      <c r="CY1700" s="79"/>
      <c r="CZ1700" s="79"/>
      <c r="DA1700" s="79"/>
      <c r="DB1700" s="79"/>
      <c r="DC1700" s="79"/>
      <c r="DD1700" s="79"/>
      <c r="DE1700" s="79"/>
      <c r="DF1700" s="79"/>
      <c r="DG1700" s="79"/>
      <c r="DH1700" s="79"/>
      <c r="DI1700" s="79"/>
      <c r="DJ1700" s="79"/>
      <c r="DK1700" s="79"/>
      <c r="DL1700" s="79"/>
      <c r="DM1700" s="79"/>
      <c r="DN1700" s="79"/>
      <c r="DO1700" s="79"/>
      <c r="DP1700" s="79"/>
      <c r="DQ1700" s="79"/>
      <c r="DR1700" s="79"/>
      <c r="DS1700" s="79"/>
      <c r="DT1700" s="79"/>
      <c r="DU1700" s="79"/>
      <c r="DV1700" s="79"/>
      <c r="DW1700" s="79"/>
      <c r="DX1700" s="79"/>
      <c r="DY1700" s="79"/>
      <c r="DZ1700" s="79"/>
      <c r="EA1700" s="79"/>
      <c r="EB1700" s="79"/>
      <c r="EC1700" s="79"/>
      <c r="ED1700" s="79"/>
      <c r="EE1700" s="79"/>
      <c r="EF1700" s="79"/>
      <c r="EG1700" s="79"/>
      <c r="EH1700" s="79"/>
      <c r="EI1700" s="79"/>
      <c r="EJ1700" s="79"/>
      <c r="EK1700" s="79"/>
      <c r="EL1700" s="79"/>
      <c r="EM1700" s="79"/>
      <c r="EN1700" s="79"/>
      <c r="EO1700" s="79"/>
      <c r="EP1700" s="79"/>
      <c r="EQ1700" s="79"/>
      <c r="ER1700" s="79"/>
      <c r="ES1700" s="79"/>
      <c r="ET1700" s="79"/>
      <c r="EU1700" s="79"/>
      <c r="EV1700" s="79"/>
      <c r="EW1700" s="79"/>
      <c r="EX1700" s="79"/>
      <c r="EY1700" s="79"/>
      <c r="EZ1700" s="79"/>
      <c r="FA1700" s="79"/>
      <c r="FB1700" s="79"/>
      <c r="FC1700" s="79"/>
      <c r="FD1700" s="79"/>
      <c r="FE1700" s="79"/>
      <c r="FF1700" s="79"/>
      <c r="FG1700" s="79"/>
      <c r="FH1700" s="79"/>
      <c r="FI1700" s="79"/>
      <c r="FJ1700" s="79"/>
      <c r="FK1700" s="79"/>
      <c r="FL1700" s="79"/>
      <c r="FM1700" s="79"/>
      <c r="FN1700" s="79"/>
      <c r="FO1700" s="79"/>
      <c r="FP1700" s="79"/>
      <c r="FQ1700" s="79"/>
      <c r="FR1700" s="79"/>
      <c r="FS1700" s="79"/>
      <c r="FT1700" s="79"/>
      <c r="FU1700" s="79"/>
      <c r="FV1700" s="79"/>
      <c r="FW1700" s="79"/>
      <c r="FX1700" s="79"/>
      <c r="FY1700" s="79"/>
      <c r="FZ1700" s="79"/>
      <c r="GA1700" s="79"/>
      <c r="GB1700" s="79"/>
      <c r="GC1700" s="79"/>
      <c r="GD1700" s="79"/>
      <c r="GE1700" s="79"/>
      <c r="GF1700" s="79"/>
      <c r="GG1700" s="79"/>
      <c r="GH1700" s="79"/>
      <c r="GI1700" s="79"/>
      <c r="GJ1700" s="79"/>
      <c r="GK1700" s="79"/>
      <c r="GL1700" s="79"/>
      <c r="GM1700" s="79"/>
      <c r="GN1700" s="79"/>
      <c r="GO1700" s="79"/>
      <c r="GP1700" s="79"/>
      <c r="GQ1700" s="79"/>
      <c r="GR1700" s="79"/>
      <c r="GS1700" s="79"/>
      <c r="GT1700" s="79"/>
      <c r="GU1700" s="79"/>
      <c r="GV1700" s="79"/>
      <c r="GW1700" s="79"/>
      <c r="GX1700" s="79"/>
      <c r="GY1700" s="79"/>
      <c r="GZ1700" s="79"/>
      <c r="HA1700" s="79"/>
      <c r="HB1700" s="79"/>
      <c r="HC1700" s="79"/>
      <c r="HD1700" s="79"/>
      <c r="HE1700" s="79"/>
      <c r="HF1700" s="79"/>
      <c r="HG1700" s="79"/>
      <c r="HH1700" s="79"/>
      <c r="HI1700" s="79"/>
      <c r="HJ1700" s="79"/>
      <c r="HK1700" s="79"/>
      <c r="HL1700" s="79"/>
      <c r="HM1700" s="79"/>
      <c r="HN1700" s="79"/>
      <c r="HO1700" s="79"/>
      <c r="HP1700" s="79"/>
      <c r="HQ1700" s="79"/>
      <c r="HR1700" s="79"/>
      <c r="HS1700" s="79"/>
      <c r="HT1700" s="79"/>
      <c r="HU1700" s="79"/>
      <c r="HV1700" s="79"/>
      <c r="HW1700" s="79"/>
      <c r="HX1700" s="79"/>
      <c r="HY1700" s="79"/>
      <c r="HZ1700" s="79"/>
      <c r="IA1700" s="79"/>
      <c r="IB1700" s="79"/>
      <c r="IC1700" s="79"/>
      <c r="ID1700" s="79"/>
      <c r="IE1700" s="79"/>
      <c r="IF1700" s="79"/>
      <c r="IG1700" s="79"/>
      <c r="IH1700" s="79"/>
      <c r="II1700" s="79"/>
      <c r="IJ1700" s="79"/>
      <c r="IK1700" s="79"/>
      <c r="IL1700" s="79"/>
      <c r="IM1700" s="79"/>
      <c r="IN1700" s="79"/>
      <c r="IO1700" s="79"/>
      <c r="IP1700" s="79"/>
      <c r="IQ1700" s="79"/>
      <c r="IR1700" s="79"/>
      <c r="IS1700" s="79"/>
      <c r="IT1700" s="79"/>
      <c r="IU1700" s="79"/>
      <c r="IV1700" s="79"/>
    </row>
    <row r="1701" spans="1:256" s="80" customFormat="1" ht="14.25" customHeight="1">
      <c r="A1701" s="77">
        <v>42366</v>
      </c>
      <c r="B1701" s="48" t="s">
        <v>138</v>
      </c>
      <c r="C1701" s="48">
        <v>600</v>
      </c>
      <c r="D1701" s="48" t="s">
        <v>130</v>
      </c>
      <c r="E1701" s="41">
        <v>1180</v>
      </c>
      <c r="F1701" s="41">
        <v>1183</v>
      </c>
      <c r="G1701" s="78">
        <v>1187</v>
      </c>
      <c r="H1701" s="32">
        <f t="shared" si="205"/>
        <v>1800</v>
      </c>
      <c r="I1701" s="32">
        <f t="shared" si="206"/>
        <v>2400</v>
      </c>
      <c r="J1701" s="78" t="e">
        <f>SUM(H1701,I1701,#REF!)</f>
        <v>#REF!</v>
      </c>
      <c r="K1701" s="79"/>
      <c r="L1701" s="79"/>
      <c r="M1701" s="79"/>
      <c r="N1701" s="79"/>
      <c r="O1701" s="79"/>
      <c r="P1701" s="79"/>
      <c r="Q1701" s="79"/>
      <c r="R1701" s="79"/>
      <c r="S1701" s="79"/>
      <c r="T1701" s="79"/>
      <c r="U1701" s="79"/>
      <c r="V1701" s="79"/>
      <c r="W1701" s="79"/>
      <c r="X1701" s="79"/>
      <c r="Y1701" s="79"/>
      <c r="Z1701" s="79"/>
      <c r="AA1701" s="79"/>
      <c r="AB1701" s="79"/>
      <c r="AC1701" s="79"/>
      <c r="AD1701" s="79"/>
      <c r="AE1701" s="79"/>
      <c r="AF1701" s="79"/>
      <c r="AG1701" s="79"/>
      <c r="AH1701" s="79"/>
      <c r="AI1701" s="79"/>
      <c r="AJ1701" s="79"/>
      <c r="AK1701" s="79"/>
      <c r="AL1701" s="79"/>
      <c r="AM1701" s="79"/>
      <c r="AN1701" s="79"/>
      <c r="AO1701" s="79"/>
      <c r="AP1701" s="79"/>
      <c r="AQ1701" s="79"/>
      <c r="AR1701" s="79"/>
      <c r="AS1701" s="79"/>
      <c r="AT1701" s="79"/>
      <c r="AU1701" s="79"/>
      <c r="AV1701" s="79"/>
      <c r="AW1701" s="79"/>
      <c r="AX1701" s="79"/>
      <c r="AY1701" s="79"/>
      <c r="AZ1701" s="79"/>
      <c r="BA1701" s="79"/>
      <c r="BB1701" s="79"/>
      <c r="BC1701" s="79"/>
      <c r="BD1701" s="79"/>
      <c r="BE1701" s="79"/>
      <c r="BF1701" s="79"/>
      <c r="BG1701" s="79"/>
      <c r="BH1701" s="79"/>
      <c r="BI1701" s="79"/>
      <c r="BJ1701" s="79"/>
      <c r="BK1701" s="79"/>
      <c r="BL1701" s="79"/>
      <c r="BM1701" s="79"/>
      <c r="BN1701" s="79"/>
      <c r="BO1701" s="79"/>
      <c r="BP1701" s="79"/>
      <c r="BQ1701" s="79"/>
      <c r="BR1701" s="79"/>
      <c r="BS1701" s="79"/>
      <c r="BT1701" s="79"/>
      <c r="BU1701" s="79"/>
      <c r="BV1701" s="79"/>
      <c r="BW1701" s="79"/>
      <c r="BX1701" s="79"/>
      <c r="BY1701" s="79"/>
      <c r="BZ1701" s="79"/>
      <c r="CA1701" s="79"/>
      <c r="CB1701" s="79"/>
      <c r="CC1701" s="79"/>
      <c r="CD1701" s="79"/>
      <c r="CE1701" s="79"/>
      <c r="CF1701" s="79"/>
      <c r="CG1701" s="79"/>
      <c r="CH1701" s="79"/>
      <c r="CI1701" s="79"/>
      <c r="CJ1701" s="79"/>
      <c r="CK1701" s="79"/>
      <c r="CL1701" s="79"/>
      <c r="CM1701" s="79"/>
      <c r="CN1701" s="79"/>
      <c r="CO1701" s="79"/>
      <c r="CP1701" s="79"/>
      <c r="CQ1701" s="79"/>
      <c r="CR1701" s="79"/>
      <c r="CS1701" s="79"/>
      <c r="CT1701" s="79"/>
      <c r="CU1701" s="79"/>
      <c r="CV1701" s="79"/>
      <c r="CW1701" s="79"/>
      <c r="CX1701" s="79"/>
      <c r="CY1701" s="79"/>
      <c r="CZ1701" s="79"/>
      <c r="DA1701" s="79"/>
      <c r="DB1701" s="79"/>
      <c r="DC1701" s="79"/>
      <c r="DD1701" s="79"/>
      <c r="DE1701" s="79"/>
      <c r="DF1701" s="79"/>
      <c r="DG1701" s="79"/>
      <c r="DH1701" s="79"/>
      <c r="DI1701" s="79"/>
      <c r="DJ1701" s="79"/>
      <c r="DK1701" s="79"/>
      <c r="DL1701" s="79"/>
      <c r="DM1701" s="79"/>
      <c r="DN1701" s="79"/>
      <c r="DO1701" s="79"/>
      <c r="DP1701" s="79"/>
      <c r="DQ1701" s="79"/>
      <c r="DR1701" s="79"/>
      <c r="DS1701" s="79"/>
      <c r="DT1701" s="79"/>
      <c r="DU1701" s="79"/>
      <c r="DV1701" s="79"/>
      <c r="DW1701" s="79"/>
      <c r="DX1701" s="79"/>
      <c r="DY1701" s="79"/>
      <c r="DZ1701" s="79"/>
      <c r="EA1701" s="79"/>
      <c r="EB1701" s="79"/>
      <c r="EC1701" s="79"/>
      <c r="ED1701" s="79"/>
      <c r="EE1701" s="79"/>
      <c r="EF1701" s="79"/>
      <c r="EG1701" s="79"/>
      <c r="EH1701" s="79"/>
      <c r="EI1701" s="79"/>
      <c r="EJ1701" s="79"/>
      <c r="EK1701" s="79"/>
      <c r="EL1701" s="79"/>
      <c r="EM1701" s="79"/>
      <c r="EN1701" s="79"/>
      <c r="EO1701" s="79"/>
      <c r="EP1701" s="79"/>
      <c r="EQ1701" s="79"/>
      <c r="ER1701" s="79"/>
      <c r="ES1701" s="79"/>
      <c r="ET1701" s="79"/>
      <c r="EU1701" s="79"/>
      <c r="EV1701" s="79"/>
      <c r="EW1701" s="79"/>
      <c r="EX1701" s="79"/>
      <c r="EY1701" s="79"/>
      <c r="EZ1701" s="79"/>
      <c r="FA1701" s="79"/>
      <c r="FB1701" s="79"/>
      <c r="FC1701" s="79"/>
      <c r="FD1701" s="79"/>
      <c r="FE1701" s="79"/>
      <c r="FF1701" s="79"/>
      <c r="FG1701" s="79"/>
      <c r="FH1701" s="79"/>
      <c r="FI1701" s="79"/>
      <c r="FJ1701" s="79"/>
      <c r="FK1701" s="79"/>
      <c r="FL1701" s="79"/>
      <c r="FM1701" s="79"/>
      <c r="FN1701" s="79"/>
      <c r="FO1701" s="79"/>
      <c r="FP1701" s="79"/>
      <c r="FQ1701" s="79"/>
      <c r="FR1701" s="79"/>
      <c r="FS1701" s="79"/>
      <c r="FT1701" s="79"/>
      <c r="FU1701" s="79"/>
      <c r="FV1701" s="79"/>
      <c r="FW1701" s="79"/>
      <c r="FX1701" s="79"/>
      <c r="FY1701" s="79"/>
      <c r="FZ1701" s="79"/>
      <c r="GA1701" s="79"/>
      <c r="GB1701" s="79"/>
      <c r="GC1701" s="79"/>
      <c r="GD1701" s="79"/>
      <c r="GE1701" s="79"/>
      <c r="GF1701" s="79"/>
      <c r="GG1701" s="79"/>
      <c r="GH1701" s="79"/>
      <c r="GI1701" s="79"/>
      <c r="GJ1701" s="79"/>
      <c r="GK1701" s="79"/>
      <c r="GL1701" s="79"/>
      <c r="GM1701" s="79"/>
      <c r="GN1701" s="79"/>
      <c r="GO1701" s="79"/>
      <c r="GP1701" s="79"/>
      <c r="GQ1701" s="79"/>
      <c r="GR1701" s="79"/>
      <c r="GS1701" s="79"/>
      <c r="GT1701" s="79"/>
      <c r="GU1701" s="79"/>
      <c r="GV1701" s="79"/>
      <c r="GW1701" s="79"/>
      <c r="GX1701" s="79"/>
      <c r="GY1701" s="79"/>
      <c r="GZ1701" s="79"/>
      <c r="HA1701" s="79"/>
      <c r="HB1701" s="79"/>
      <c r="HC1701" s="79"/>
      <c r="HD1701" s="79"/>
      <c r="HE1701" s="79"/>
      <c r="HF1701" s="79"/>
      <c r="HG1701" s="79"/>
      <c r="HH1701" s="79"/>
      <c r="HI1701" s="79"/>
      <c r="HJ1701" s="79"/>
      <c r="HK1701" s="79"/>
      <c r="HL1701" s="79"/>
      <c r="HM1701" s="79"/>
      <c r="HN1701" s="79"/>
      <c r="HO1701" s="79"/>
      <c r="HP1701" s="79"/>
      <c r="HQ1701" s="79"/>
      <c r="HR1701" s="79"/>
      <c r="HS1701" s="79"/>
      <c r="HT1701" s="79"/>
      <c r="HU1701" s="79"/>
      <c r="HV1701" s="79"/>
      <c r="HW1701" s="79"/>
      <c r="HX1701" s="79"/>
      <c r="HY1701" s="79"/>
      <c r="HZ1701" s="79"/>
      <c r="IA1701" s="79"/>
      <c r="IB1701" s="79"/>
      <c r="IC1701" s="79"/>
      <c r="ID1701" s="79"/>
      <c r="IE1701" s="79"/>
      <c r="IF1701" s="79"/>
      <c r="IG1701" s="79"/>
      <c r="IH1701" s="79"/>
      <c r="II1701" s="79"/>
      <c r="IJ1701" s="79"/>
      <c r="IK1701" s="79"/>
      <c r="IL1701" s="79"/>
      <c r="IM1701" s="79"/>
      <c r="IN1701" s="79"/>
      <c r="IO1701" s="79"/>
      <c r="IP1701" s="79"/>
      <c r="IQ1701" s="79"/>
      <c r="IR1701" s="79"/>
      <c r="IS1701" s="79"/>
      <c r="IT1701" s="79"/>
      <c r="IU1701" s="79"/>
      <c r="IV1701" s="79"/>
    </row>
    <row r="1702" spans="1:256" s="80" customFormat="1" ht="14.25" customHeight="1">
      <c r="A1702" s="77">
        <v>42366</v>
      </c>
      <c r="B1702" s="48" t="s">
        <v>139</v>
      </c>
      <c r="C1702" s="48">
        <v>500</v>
      </c>
      <c r="D1702" s="48" t="s">
        <v>130</v>
      </c>
      <c r="E1702" s="41">
        <v>1104</v>
      </c>
      <c r="F1702" s="41">
        <v>1107</v>
      </c>
      <c r="G1702" s="78"/>
      <c r="H1702" s="32">
        <f t="shared" si="205"/>
        <v>1500</v>
      </c>
      <c r="I1702" s="32">
        <f t="shared" si="206"/>
        <v>0</v>
      </c>
      <c r="J1702" s="78" t="e">
        <f>SUM(H1702,I1702,#REF!)</f>
        <v>#REF!</v>
      </c>
      <c r="K1702" s="79"/>
      <c r="L1702" s="79"/>
      <c r="M1702" s="79"/>
      <c r="N1702" s="79"/>
      <c r="O1702" s="79"/>
      <c r="P1702" s="79"/>
      <c r="Q1702" s="79"/>
      <c r="R1702" s="79"/>
      <c r="S1702" s="79"/>
      <c r="T1702" s="79"/>
      <c r="U1702" s="79"/>
      <c r="V1702" s="79"/>
      <c r="W1702" s="79"/>
      <c r="X1702" s="79"/>
      <c r="Y1702" s="79"/>
      <c r="Z1702" s="79"/>
      <c r="AA1702" s="79"/>
      <c r="AB1702" s="79"/>
      <c r="AC1702" s="79"/>
      <c r="AD1702" s="79"/>
      <c r="AE1702" s="79"/>
      <c r="AF1702" s="79"/>
      <c r="AG1702" s="79"/>
      <c r="AH1702" s="79"/>
      <c r="AI1702" s="79"/>
      <c r="AJ1702" s="79"/>
      <c r="AK1702" s="79"/>
      <c r="AL1702" s="79"/>
      <c r="AM1702" s="79"/>
      <c r="AN1702" s="79"/>
      <c r="AO1702" s="79"/>
      <c r="AP1702" s="79"/>
      <c r="AQ1702" s="79"/>
      <c r="AR1702" s="79"/>
      <c r="AS1702" s="79"/>
      <c r="AT1702" s="79"/>
      <c r="AU1702" s="79"/>
      <c r="AV1702" s="79"/>
      <c r="AW1702" s="79"/>
      <c r="AX1702" s="79"/>
      <c r="AY1702" s="79"/>
      <c r="AZ1702" s="79"/>
      <c r="BA1702" s="79"/>
      <c r="BB1702" s="79"/>
      <c r="BC1702" s="79"/>
      <c r="BD1702" s="79"/>
      <c r="BE1702" s="79"/>
      <c r="BF1702" s="79"/>
      <c r="BG1702" s="79"/>
      <c r="BH1702" s="79"/>
      <c r="BI1702" s="79"/>
      <c r="BJ1702" s="79"/>
      <c r="BK1702" s="79"/>
      <c r="BL1702" s="79"/>
      <c r="BM1702" s="79"/>
      <c r="BN1702" s="79"/>
      <c r="BO1702" s="79"/>
      <c r="BP1702" s="79"/>
      <c r="BQ1702" s="79"/>
      <c r="BR1702" s="79"/>
      <c r="BS1702" s="79"/>
      <c r="BT1702" s="79"/>
      <c r="BU1702" s="79"/>
      <c r="BV1702" s="79"/>
      <c r="BW1702" s="79"/>
      <c r="BX1702" s="79"/>
      <c r="BY1702" s="79"/>
      <c r="BZ1702" s="79"/>
      <c r="CA1702" s="79"/>
      <c r="CB1702" s="79"/>
      <c r="CC1702" s="79"/>
      <c r="CD1702" s="79"/>
      <c r="CE1702" s="79"/>
      <c r="CF1702" s="79"/>
      <c r="CG1702" s="79"/>
      <c r="CH1702" s="79"/>
      <c r="CI1702" s="79"/>
      <c r="CJ1702" s="79"/>
      <c r="CK1702" s="79"/>
      <c r="CL1702" s="79"/>
      <c r="CM1702" s="79"/>
      <c r="CN1702" s="79"/>
      <c r="CO1702" s="79"/>
      <c r="CP1702" s="79"/>
      <c r="CQ1702" s="79"/>
      <c r="CR1702" s="79"/>
      <c r="CS1702" s="79"/>
      <c r="CT1702" s="79"/>
      <c r="CU1702" s="79"/>
      <c r="CV1702" s="79"/>
      <c r="CW1702" s="79"/>
      <c r="CX1702" s="79"/>
      <c r="CY1702" s="79"/>
      <c r="CZ1702" s="79"/>
      <c r="DA1702" s="79"/>
      <c r="DB1702" s="79"/>
      <c r="DC1702" s="79"/>
      <c r="DD1702" s="79"/>
      <c r="DE1702" s="79"/>
      <c r="DF1702" s="79"/>
      <c r="DG1702" s="79"/>
      <c r="DH1702" s="79"/>
      <c r="DI1702" s="79"/>
      <c r="DJ1702" s="79"/>
      <c r="DK1702" s="79"/>
      <c r="DL1702" s="79"/>
      <c r="DM1702" s="79"/>
      <c r="DN1702" s="79"/>
      <c r="DO1702" s="79"/>
      <c r="DP1702" s="79"/>
      <c r="DQ1702" s="79"/>
      <c r="DR1702" s="79"/>
      <c r="DS1702" s="79"/>
      <c r="DT1702" s="79"/>
      <c r="DU1702" s="79"/>
      <c r="DV1702" s="79"/>
      <c r="DW1702" s="79"/>
      <c r="DX1702" s="79"/>
      <c r="DY1702" s="79"/>
      <c r="DZ1702" s="79"/>
      <c r="EA1702" s="79"/>
      <c r="EB1702" s="79"/>
      <c r="EC1702" s="79"/>
      <c r="ED1702" s="79"/>
      <c r="EE1702" s="79"/>
      <c r="EF1702" s="79"/>
      <c r="EG1702" s="79"/>
      <c r="EH1702" s="79"/>
      <c r="EI1702" s="79"/>
      <c r="EJ1702" s="79"/>
      <c r="EK1702" s="79"/>
      <c r="EL1702" s="79"/>
      <c r="EM1702" s="79"/>
      <c r="EN1702" s="79"/>
      <c r="EO1702" s="79"/>
      <c r="EP1702" s="79"/>
      <c r="EQ1702" s="79"/>
      <c r="ER1702" s="79"/>
      <c r="ES1702" s="79"/>
      <c r="ET1702" s="79"/>
      <c r="EU1702" s="79"/>
      <c r="EV1702" s="79"/>
      <c r="EW1702" s="79"/>
      <c r="EX1702" s="79"/>
      <c r="EY1702" s="79"/>
      <c r="EZ1702" s="79"/>
      <c r="FA1702" s="79"/>
      <c r="FB1702" s="79"/>
      <c r="FC1702" s="79"/>
      <c r="FD1702" s="79"/>
      <c r="FE1702" s="79"/>
      <c r="FF1702" s="79"/>
      <c r="FG1702" s="79"/>
      <c r="FH1702" s="79"/>
      <c r="FI1702" s="79"/>
      <c r="FJ1702" s="79"/>
      <c r="FK1702" s="79"/>
      <c r="FL1702" s="79"/>
      <c r="FM1702" s="79"/>
      <c r="FN1702" s="79"/>
      <c r="FO1702" s="79"/>
      <c r="FP1702" s="79"/>
      <c r="FQ1702" s="79"/>
      <c r="FR1702" s="79"/>
      <c r="FS1702" s="79"/>
      <c r="FT1702" s="79"/>
      <c r="FU1702" s="79"/>
      <c r="FV1702" s="79"/>
      <c r="FW1702" s="79"/>
      <c r="FX1702" s="79"/>
      <c r="FY1702" s="79"/>
      <c r="FZ1702" s="79"/>
      <c r="GA1702" s="79"/>
      <c r="GB1702" s="79"/>
      <c r="GC1702" s="79"/>
      <c r="GD1702" s="79"/>
      <c r="GE1702" s="79"/>
      <c r="GF1702" s="79"/>
      <c r="GG1702" s="79"/>
      <c r="GH1702" s="79"/>
      <c r="GI1702" s="79"/>
      <c r="GJ1702" s="79"/>
      <c r="GK1702" s="79"/>
      <c r="GL1702" s="79"/>
      <c r="GM1702" s="79"/>
      <c r="GN1702" s="79"/>
      <c r="GO1702" s="79"/>
      <c r="GP1702" s="79"/>
      <c r="GQ1702" s="79"/>
      <c r="GR1702" s="79"/>
      <c r="GS1702" s="79"/>
      <c r="GT1702" s="79"/>
      <c r="GU1702" s="79"/>
      <c r="GV1702" s="79"/>
      <c r="GW1702" s="79"/>
      <c r="GX1702" s="79"/>
      <c r="GY1702" s="79"/>
      <c r="GZ1702" s="79"/>
      <c r="HA1702" s="79"/>
      <c r="HB1702" s="79"/>
      <c r="HC1702" s="79"/>
      <c r="HD1702" s="79"/>
      <c r="HE1702" s="79"/>
      <c r="HF1702" s="79"/>
      <c r="HG1702" s="79"/>
      <c r="HH1702" s="79"/>
      <c r="HI1702" s="79"/>
      <c r="HJ1702" s="79"/>
      <c r="HK1702" s="79"/>
      <c r="HL1702" s="79"/>
      <c r="HM1702" s="79"/>
      <c r="HN1702" s="79"/>
      <c r="HO1702" s="79"/>
      <c r="HP1702" s="79"/>
      <c r="HQ1702" s="79"/>
      <c r="HR1702" s="79"/>
      <c r="HS1702" s="79"/>
      <c r="HT1702" s="79"/>
      <c r="HU1702" s="79"/>
      <c r="HV1702" s="79"/>
      <c r="HW1702" s="79"/>
      <c r="HX1702" s="79"/>
      <c r="HY1702" s="79"/>
      <c r="HZ1702" s="79"/>
      <c r="IA1702" s="79"/>
      <c r="IB1702" s="79"/>
      <c r="IC1702" s="79"/>
      <c r="ID1702" s="79"/>
      <c r="IE1702" s="79"/>
      <c r="IF1702" s="79"/>
      <c r="IG1702" s="79"/>
      <c r="IH1702" s="79"/>
      <c r="II1702" s="79"/>
      <c r="IJ1702" s="79"/>
      <c r="IK1702" s="79"/>
      <c r="IL1702" s="79"/>
      <c r="IM1702" s="79"/>
      <c r="IN1702" s="79"/>
      <c r="IO1702" s="79"/>
      <c r="IP1702" s="79"/>
      <c r="IQ1702" s="79"/>
      <c r="IR1702" s="79"/>
      <c r="IS1702" s="79"/>
      <c r="IT1702" s="79"/>
      <c r="IU1702" s="79"/>
      <c r="IV1702" s="79"/>
    </row>
    <row r="1703" spans="1:256" ht="14.25" customHeight="1">
      <c r="A1703" s="81">
        <v>42362</v>
      </c>
      <c r="B1703" s="48" t="s">
        <v>37</v>
      </c>
      <c r="C1703" s="48">
        <v>8000</v>
      </c>
      <c r="D1703" s="48" t="s">
        <v>12</v>
      </c>
      <c r="E1703" s="41">
        <v>88.4</v>
      </c>
      <c r="F1703" s="41">
        <v>88.1</v>
      </c>
      <c r="G1703" s="41">
        <v>87.8</v>
      </c>
      <c r="H1703" s="82">
        <f>(E1703-F1703)*C1703</f>
        <v>2400.0000000000909</v>
      </c>
      <c r="I1703" s="82">
        <f>(F1703-G1703)*C1703</f>
        <v>2399.9999999999773</v>
      </c>
      <c r="J1703" s="83">
        <f>SUM(H1703:I1703)</f>
        <v>4800.0000000000682</v>
      </c>
    </row>
    <row r="1704" spans="1:256" ht="14.25" customHeight="1">
      <c r="A1704" s="81">
        <v>42362</v>
      </c>
      <c r="B1704" s="48" t="s">
        <v>51</v>
      </c>
      <c r="C1704" s="48">
        <v>700</v>
      </c>
      <c r="D1704" s="48" t="s">
        <v>12</v>
      </c>
      <c r="E1704" s="41">
        <v>1050</v>
      </c>
      <c r="F1704" s="41">
        <v>1047</v>
      </c>
      <c r="G1704" s="41">
        <v>1044</v>
      </c>
      <c r="H1704" s="82">
        <f t="shared" ref="H1704" si="207">(E1704-F1704)*C1704</f>
        <v>2100</v>
      </c>
      <c r="I1704" s="82">
        <f>(F1704-G1704)*C1704</f>
        <v>2100</v>
      </c>
      <c r="J1704" s="83">
        <f>SUM(H1704:I1704)</f>
        <v>4200</v>
      </c>
    </row>
    <row r="1705" spans="1:256" ht="14.25" customHeight="1">
      <c r="A1705" s="81">
        <v>42362</v>
      </c>
      <c r="B1705" s="48" t="s">
        <v>19</v>
      </c>
      <c r="C1705" s="48">
        <v>2000</v>
      </c>
      <c r="D1705" s="48" t="s">
        <v>9</v>
      </c>
      <c r="E1705" s="41">
        <v>397</v>
      </c>
      <c r="F1705" s="41">
        <v>398</v>
      </c>
      <c r="G1705" s="41">
        <v>399</v>
      </c>
      <c r="H1705" s="78">
        <f>(F1705-E1705)*C1705</f>
        <v>2000</v>
      </c>
      <c r="I1705" s="78">
        <f>(G1705-F1705)*C1705</f>
        <v>2000</v>
      </c>
      <c r="J1705" s="78" t="e">
        <f>(H1705+I1705+#REF!)</f>
        <v>#REF!</v>
      </c>
    </row>
    <row r="1706" spans="1:256" ht="14.25" customHeight="1">
      <c r="A1706" s="81">
        <v>42362</v>
      </c>
      <c r="B1706" s="48" t="s">
        <v>79</v>
      </c>
      <c r="C1706" s="48">
        <v>8000</v>
      </c>
      <c r="D1706" s="48" t="s">
        <v>12</v>
      </c>
      <c r="E1706" s="41">
        <v>85.8</v>
      </c>
      <c r="F1706" s="41">
        <v>85.5</v>
      </c>
      <c r="G1706" s="41">
        <v>0</v>
      </c>
      <c r="H1706" s="82">
        <f>(E1706-F1706)*C1706</f>
        <v>2399.9999999999773</v>
      </c>
      <c r="I1706" s="82">
        <v>0</v>
      </c>
      <c r="J1706" s="83">
        <f>SUM(H1706:I1706)</f>
        <v>2399.9999999999773</v>
      </c>
    </row>
    <row r="1707" spans="1:256" ht="14.25" customHeight="1">
      <c r="A1707" s="84">
        <v>42362</v>
      </c>
      <c r="B1707" s="48" t="s">
        <v>47</v>
      </c>
      <c r="C1707" s="48">
        <v>400</v>
      </c>
      <c r="D1707" s="48" t="s">
        <v>9</v>
      </c>
      <c r="E1707" s="78">
        <v>1324</v>
      </c>
      <c r="F1707" s="78">
        <v>1327.5</v>
      </c>
      <c r="G1707" s="78">
        <v>0</v>
      </c>
      <c r="H1707" s="78">
        <f t="shared" ref="H1707:H1708" si="208">(F1707-E1707)*C1707</f>
        <v>1400</v>
      </c>
      <c r="I1707" s="78">
        <v>0</v>
      </c>
      <c r="J1707" s="78" t="e">
        <f>(H1707+I1707+#REF!)</f>
        <v>#REF!</v>
      </c>
    </row>
    <row r="1708" spans="1:256" ht="14.25" customHeight="1">
      <c r="A1708" s="81">
        <v>42361</v>
      </c>
      <c r="B1708" s="48" t="s">
        <v>51</v>
      </c>
      <c r="C1708" s="48">
        <v>700</v>
      </c>
      <c r="D1708" s="48" t="s">
        <v>9</v>
      </c>
      <c r="E1708" s="41">
        <v>1066</v>
      </c>
      <c r="F1708" s="41">
        <v>1069</v>
      </c>
      <c r="G1708" s="41">
        <v>1072</v>
      </c>
      <c r="H1708" s="78">
        <f t="shared" si="208"/>
        <v>2100</v>
      </c>
      <c r="I1708" s="78">
        <f>(G1708-F1708)*C1708</f>
        <v>2100</v>
      </c>
      <c r="J1708" s="78" t="e">
        <f>(H1708+I1708+#REF!)</f>
        <v>#REF!</v>
      </c>
    </row>
    <row r="1709" spans="1:256" ht="14.25" customHeight="1">
      <c r="A1709" s="81">
        <v>42361</v>
      </c>
      <c r="B1709" s="48" t="s">
        <v>19</v>
      </c>
      <c r="C1709" s="48">
        <v>2000</v>
      </c>
      <c r="D1709" s="48" t="s">
        <v>12</v>
      </c>
      <c r="E1709" s="41">
        <v>388</v>
      </c>
      <c r="F1709" s="41">
        <v>387</v>
      </c>
      <c r="G1709" s="41">
        <v>0</v>
      </c>
      <c r="H1709" s="82">
        <f>(E1709-F1709)*C1709</f>
        <v>2000</v>
      </c>
      <c r="I1709" s="82">
        <v>0</v>
      </c>
      <c r="J1709" s="83">
        <f>SUM(H1709:I1709)</f>
        <v>2000</v>
      </c>
    </row>
    <row r="1710" spans="1:256" ht="14.25" customHeight="1">
      <c r="A1710" s="81">
        <v>42361</v>
      </c>
      <c r="B1710" s="48" t="s">
        <v>37</v>
      </c>
      <c r="C1710" s="48">
        <v>8000</v>
      </c>
      <c r="D1710" s="48" t="s">
        <v>9</v>
      </c>
      <c r="E1710" s="41">
        <v>89.5</v>
      </c>
      <c r="F1710" s="41">
        <v>89.75</v>
      </c>
      <c r="G1710" s="41">
        <v>0</v>
      </c>
      <c r="H1710" s="78">
        <f t="shared" ref="H1710:H1711" si="209">(F1710-E1710)*C1710</f>
        <v>2000</v>
      </c>
      <c r="I1710" s="78">
        <v>0</v>
      </c>
      <c r="J1710" s="78" t="e">
        <f>(H1710+I1710+#REF!)</f>
        <v>#REF!</v>
      </c>
    </row>
    <row r="1711" spans="1:256" ht="14.25" customHeight="1">
      <c r="A1711" s="81">
        <v>42361</v>
      </c>
      <c r="B1711" s="48" t="s">
        <v>83</v>
      </c>
      <c r="C1711" s="48">
        <v>2000</v>
      </c>
      <c r="D1711" s="48" t="s">
        <v>9</v>
      </c>
      <c r="E1711" s="41">
        <v>307.8</v>
      </c>
      <c r="F1711" s="41">
        <v>307.8</v>
      </c>
      <c r="G1711" s="41">
        <v>0</v>
      </c>
      <c r="H1711" s="78">
        <f t="shared" si="209"/>
        <v>0</v>
      </c>
      <c r="I1711" s="78">
        <v>0</v>
      </c>
      <c r="J1711" s="78" t="e">
        <f>(H1711+I1711+#REF!)</f>
        <v>#REF!</v>
      </c>
    </row>
    <row r="1712" spans="1:256" ht="14.25" customHeight="1">
      <c r="A1712" s="81">
        <v>42360</v>
      </c>
      <c r="B1712" s="48" t="s">
        <v>37</v>
      </c>
      <c r="C1712" s="48">
        <v>8000</v>
      </c>
      <c r="D1712" s="48" t="s">
        <v>12</v>
      </c>
      <c r="E1712" s="41">
        <v>91.8</v>
      </c>
      <c r="F1712" s="41">
        <v>91.5</v>
      </c>
      <c r="G1712" s="41">
        <v>91.2</v>
      </c>
      <c r="H1712" s="82">
        <f>(E1712-F1712)*C1712</f>
        <v>2399.9999999999773</v>
      </c>
      <c r="I1712" s="82">
        <f>(F1712-G1712)*C1712</f>
        <v>2399.9999999999773</v>
      </c>
      <c r="J1712" s="83">
        <f>SUM(H1712:I1712)</f>
        <v>4799.9999999999545</v>
      </c>
    </row>
    <row r="1713" spans="1:10" ht="14.25" customHeight="1">
      <c r="A1713" s="81">
        <v>42360</v>
      </c>
      <c r="B1713" s="48" t="s">
        <v>51</v>
      </c>
      <c r="C1713" s="48">
        <v>700</v>
      </c>
      <c r="D1713" s="48" t="s">
        <v>9</v>
      </c>
      <c r="E1713" s="41">
        <v>1046.5999999999999</v>
      </c>
      <c r="F1713" s="41">
        <v>1049.5999999999999</v>
      </c>
      <c r="G1713" s="41">
        <v>1052.5999999999999</v>
      </c>
      <c r="H1713" s="78">
        <f t="shared" ref="H1713:H1734" si="210">(F1713-E1713)*C1713</f>
        <v>2100</v>
      </c>
      <c r="I1713" s="78">
        <f>(G1713-F1713)*C1713</f>
        <v>2100</v>
      </c>
      <c r="J1713" s="78" t="e">
        <f>(H1713+I1713+#REF!)</f>
        <v>#REF!</v>
      </c>
    </row>
    <row r="1714" spans="1:10" ht="14.25" customHeight="1">
      <c r="A1714" s="81">
        <v>42360</v>
      </c>
      <c r="B1714" s="48" t="s">
        <v>51</v>
      </c>
      <c r="C1714" s="48">
        <v>700</v>
      </c>
      <c r="D1714" s="48" t="s">
        <v>9</v>
      </c>
      <c r="E1714" s="41">
        <v>1061.8</v>
      </c>
      <c r="F1714" s="41">
        <v>1064.8</v>
      </c>
      <c r="G1714" s="41">
        <v>1067.8</v>
      </c>
      <c r="H1714" s="78">
        <f t="shared" si="210"/>
        <v>2100</v>
      </c>
      <c r="I1714" s="78">
        <f>(G1714-F1714)*C1714</f>
        <v>2100</v>
      </c>
      <c r="J1714" s="78" t="e">
        <f>(H1714+I1714+#REF!)</f>
        <v>#REF!</v>
      </c>
    </row>
    <row r="1715" spans="1:10" ht="14.25" customHeight="1">
      <c r="A1715" s="81">
        <v>42360</v>
      </c>
      <c r="B1715" s="48" t="s">
        <v>19</v>
      </c>
      <c r="C1715" s="48">
        <v>2000</v>
      </c>
      <c r="D1715" s="48" t="s">
        <v>9</v>
      </c>
      <c r="E1715" s="41">
        <v>387.2</v>
      </c>
      <c r="F1715" s="41">
        <v>388.2</v>
      </c>
      <c r="G1715" s="41">
        <v>389.2</v>
      </c>
      <c r="H1715" s="78">
        <f t="shared" si="210"/>
        <v>2000</v>
      </c>
      <c r="I1715" s="78">
        <f>(G1715-F1715)*C1715</f>
        <v>2000</v>
      </c>
      <c r="J1715" s="78" t="e">
        <f>(H1715+I1715+#REF!)</f>
        <v>#REF!</v>
      </c>
    </row>
    <row r="1716" spans="1:10" ht="14.25" customHeight="1">
      <c r="A1716" s="81">
        <v>42360</v>
      </c>
      <c r="B1716" s="48" t="s">
        <v>84</v>
      </c>
      <c r="C1716" s="48">
        <v>6000</v>
      </c>
      <c r="D1716" s="48" t="s">
        <v>9</v>
      </c>
      <c r="E1716" s="41">
        <v>74</v>
      </c>
      <c r="F1716" s="41">
        <v>74.349999999999994</v>
      </c>
      <c r="G1716" s="41">
        <v>0</v>
      </c>
      <c r="H1716" s="78">
        <f t="shared" si="210"/>
        <v>2099.9999999999659</v>
      </c>
      <c r="I1716" s="78">
        <v>0</v>
      </c>
      <c r="J1716" s="78" t="e">
        <f>(H1716+I1716+#REF!)</f>
        <v>#REF!</v>
      </c>
    </row>
    <row r="1717" spans="1:10" ht="14.25" customHeight="1">
      <c r="A1717" s="81">
        <v>42359</v>
      </c>
      <c r="B1717" s="48" t="s">
        <v>79</v>
      </c>
      <c r="C1717" s="48">
        <v>8000</v>
      </c>
      <c r="D1717" s="48" t="s">
        <v>9</v>
      </c>
      <c r="E1717" s="41">
        <v>83.9</v>
      </c>
      <c r="F1717" s="41">
        <v>84.2</v>
      </c>
      <c r="G1717" s="41">
        <v>84.5</v>
      </c>
      <c r="H1717" s="78">
        <f t="shared" si="210"/>
        <v>2399.9999999999773</v>
      </c>
      <c r="I1717" s="78">
        <f>(G1717-F1717)*C1717</f>
        <v>2399.9999999999773</v>
      </c>
      <c r="J1717" s="78" t="e">
        <f>(H1717+I1717+#REF!)</f>
        <v>#REF!</v>
      </c>
    </row>
    <row r="1718" spans="1:10" ht="14.25" customHeight="1">
      <c r="A1718" s="81">
        <v>42359</v>
      </c>
      <c r="B1718" s="48" t="s">
        <v>19</v>
      </c>
      <c r="C1718" s="48">
        <v>2000</v>
      </c>
      <c r="D1718" s="48" t="s">
        <v>9</v>
      </c>
      <c r="E1718" s="41">
        <v>391</v>
      </c>
      <c r="F1718" s="41">
        <v>392</v>
      </c>
      <c r="G1718" s="41">
        <v>0</v>
      </c>
      <c r="H1718" s="78">
        <f t="shared" si="210"/>
        <v>2000</v>
      </c>
      <c r="I1718" s="78">
        <v>0</v>
      </c>
      <c r="J1718" s="78" t="e">
        <f>(H1718+I1718+#REF!)</f>
        <v>#REF!</v>
      </c>
    </row>
    <row r="1719" spans="1:10" ht="14.25" customHeight="1">
      <c r="A1719" s="81">
        <v>42359</v>
      </c>
      <c r="B1719" s="48" t="s">
        <v>83</v>
      </c>
      <c r="C1719" s="48">
        <v>2000</v>
      </c>
      <c r="D1719" s="48" t="s">
        <v>9</v>
      </c>
      <c r="E1719" s="41">
        <v>307</v>
      </c>
      <c r="F1719" s="41">
        <v>308</v>
      </c>
      <c r="G1719" s="41">
        <v>0</v>
      </c>
      <c r="H1719" s="78">
        <f t="shared" si="210"/>
        <v>2000</v>
      </c>
      <c r="I1719" s="78">
        <v>0</v>
      </c>
      <c r="J1719" s="78" t="e">
        <f>(H1719+I1719+#REF!)</f>
        <v>#REF!</v>
      </c>
    </row>
    <row r="1720" spans="1:10" ht="14.25" customHeight="1">
      <c r="A1720" s="81">
        <v>42359</v>
      </c>
      <c r="B1720" s="48" t="s">
        <v>85</v>
      </c>
      <c r="C1720" s="48">
        <v>2000</v>
      </c>
      <c r="D1720" s="48" t="s">
        <v>9</v>
      </c>
      <c r="E1720" s="41">
        <v>231</v>
      </c>
      <c r="F1720" s="41">
        <v>231.8</v>
      </c>
      <c r="G1720" s="41">
        <v>0</v>
      </c>
      <c r="H1720" s="78">
        <f t="shared" si="210"/>
        <v>1600.0000000000227</v>
      </c>
      <c r="I1720" s="78">
        <v>0</v>
      </c>
      <c r="J1720" s="78" t="e">
        <f>(H1720+I1720+#REF!)</f>
        <v>#REF!</v>
      </c>
    </row>
    <row r="1721" spans="1:10" ht="14.25" customHeight="1">
      <c r="A1721" s="81">
        <v>42359</v>
      </c>
      <c r="B1721" s="48" t="s">
        <v>86</v>
      </c>
      <c r="C1721" s="48">
        <v>600</v>
      </c>
      <c r="D1721" s="48" t="s">
        <v>9</v>
      </c>
      <c r="E1721" s="41">
        <v>1172</v>
      </c>
      <c r="F1721" s="41">
        <v>1173.5999999999999</v>
      </c>
      <c r="G1721" s="41">
        <v>0</v>
      </c>
      <c r="H1721" s="78">
        <f t="shared" si="210"/>
        <v>959.99999999994543</v>
      </c>
      <c r="I1721" s="78">
        <v>0</v>
      </c>
      <c r="J1721" s="78" t="e">
        <f>(H1721+I1721+#REF!)</f>
        <v>#REF!</v>
      </c>
    </row>
    <row r="1722" spans="1:10" ht="14.25" customHeight="1">
      <c r="A1722" s="81">
        <v>42356</v>
      </c>
      <c r="B1722" s="48" t="s">
        <v>87</v>
      </c>
      <c r="C1722" s="48">
        <v>500</v>
      </c>
      <c r="D1722" s="48" t="s">
        <v>9</v>
      </c>
      <c r="E1722" s="41">
        <v>1242</v>
      </c>
      <c r="F1722" s="41">
        <v>1247</v>
      </c>
      <c r="G1722" s="41">
        <v>1252</v>
      </c>
      <c r="H1722" s="78">
        <f t="shared" si="210"/>
        <v>2500</v>
      </c>
      <c r="I1722" s="78">
        <f>(G1722-F1722)*C1722</f>
        <v>2500</v>
      </c>
      <c r="J1722" s="78" t="e">
        <f>(H1722+I1722+#REF!)</f>
        <v>#REF!</v>
      </c>
    </row>
    <row r="1723" spans="1:10" ht="14.25" customHeight="1">
      <c r="A1723" s="81">
        <v>42356</v>
      </c>
      <c r="B1723" s="48" t="s">
        <v>88</v>
      </c>
      <c r="C1723" s="48">
        <v>3000</v>
      </c>
      <c r="D1723" s="48" t="s">
        <v>9</v>
      </c>
      <c r="E1723" s="41">
        <v>143.25</v>
      </c>
      <c r="F1723" s="41">
        <v>144.05000000000001</v>
      </c>
      <c r="G1723" s="41">
        <v>0</v>
      </c>
      <c r="H1723" s="78">
        <f t="shared" si="210"/>
        <v>2400.0000000000341</v>
      </c>
      <c r="I1723" s="78">
        <v>0</v>
      </c>
      <c r="J1723" s="78" t="e">
        <f>(H1723+I1723+#REF!)</f>
        <v>#REF!</v>
      </c>
    </row>
    <row r="1724" spans="1:10" ht="14.25" customHeight="1">
      <c r="A1724" s="81">
        <v>42356</v>
      </c>
      <c r="B1724" s="48" t="s">
        <v>79</v>
      </c>
      <c r="C1724" s="48">
        <v>8000</v>
      </c>
      <c r="D1724" s="48" t="s">
        <v>9</v>
      </c>
      <c r="E1724" s="41">
        <v>84</v>
      </c>
      <c r="F1724" s="41">
        <v>84.3</v>
      </c>
      <c r="G1724" s="41">
        <v>0</v>
      </c>
      <c r="H1724" s="78">
        <f t="shared" si="210"/>
        <v>2399.9999999999773</v>
      </c>
      <c r="I1724" s="78">
        <v>0</v>
      </c>
      <c r="J1724" s="78" t="e">
        <f>(H1724+I1724+#REF!)</f>
        <v>#REF!</v>
      </c>
    </row>
    <row r="1725" spans="1:10" ht="14.25" customHeight="1">
      <c r="A1725" s="81">
        <v>42356</v>
      </c>
      <c r="B1725" s="48" t="s">
        <v>19</v>
      </c>
      <c r="C1725" s="48">
        <v>2000</v>
      </c>
      <c r="D1725" s="48" t="s">
        <v>9</v>
      </c>
      <c r="E1725" s="41">
        <v>395</v>
      </c>
      <c r="F1725" s="41">
        <v>395</v>
      </c>
      <c r="G1725" s="41">
        <v>0</v>
      </c>
      <c r="H1725" s="78">
        <f t="shared" si="210"/>
        <v>0</v>
      </c>
      <c r="I1725" s="78">
        <v>0</v>
      </c>
      <c r="J1725" s="78" t="e">
        <f>(H1725+I1725+#REF!)</f>
        <v>#REF!</v>
      </c>
    </row>
    <row r="1726" spans="1:10" ht="14.25" customHeight="1">
      <c r="A1726" s="84">
        <v>42355</v>
      </c>
      <c r="B1726" s="85" t="s">
        <v>87</v>
      </c>
      <c r="C1726" s="85">
        <v>500</v>
      </c>
      <c r="D1726" s="85" t="s">
        <v>9</v>
      </c>
      <c r="E1726" s="78">
        <v>1160</v>
      </c>
      <c r="F1726" s="78">
        <v>1165</v>
      </c>
      <c r="G1726" s="78">
        <v>1170</v>
      </c>
      <c r="H1726" s="78">
        <f t="shared" si="210"/>
        <v>2500</v>
      </c>
      <c r="I1726" s="78">
        <f>(G1726-F1726)*C1726</f>
        <v>2500</v>
      </c>
      <c r="J1726" s="78" t="e">
        <f>(H1726+I1726+#REF!)</f>
        <v>#REF!</v>
      </c>
    </row>
    <row r="1727" spans="1:10" ht="14.25" customHeight="1">
      <c r="A1727" s="84">
        <v>42355</v>
      </c>
      <c r="B1727" s="85" t="s">
        <v>37</v>
      </c>
      <c r="C1727" s="85">
        <v>8000</v>
      </c>
      <c r="D1727" s="85" t="s">
        <v>9</v>
      </c>
      <c r="E1727" s="78">
        <v>86</v>
      </c>
      <c r="F1727" s="78">
        <v>86.3</v>
      </c>
      <c r="G1727" s="78">
        <v>86.6</v>
      </c>
      <c r="H1727" s="78">
        <f t="shared" si="210"/>
        <v>2399.9999999999773</v>
      </c>
      <c r="I1727" s="78">
        <f>(G1727-F1727)*C1727</f>
        <v>2399.9999999999773</v>
      </c>
      <c r="J1727" s="78" t="e">
        <f>(H1727+I1727+#REF!)</f>
        <v>#REF!</v>
      </c>
    </row>
    <row r="1728" spans="1:10" ht="14.25" customHeight="1">
      <c r="A1728" s="84">
        <v>42355</v>
      </c>
      <c r="B1728" s="85" t="s">
        <v>19</v>
      </c>
      <c r="C1728" s="85">
        <v>2000</v>
      </c>
      <c r="D1728" s="85" t="s">
        <v>9</v>
      </c>
      <c r="E1728" s="78">
        <v>393</v>
      </c>
      <c r="F1728" s="78">
        <v>394</v>
      </c>
      <c r="G1728" s="78">
        <v>395</v>
      </c>
      <c r="H1728" s="78">
        <f t="shared" si="210"/>
        <v>2000</v>
      </c>
      <c r="I1728" s="78">
        <f>(G1728-F1728)*C1728</f>
        <v>2000</v>
      </c>
      <c r="J1728" s="78" t="e">
        <f>(H1728+I1728+#REF!)</f>
        <v>#REF!</v>
      </c>
    </row>
    <row r="1729" spans="1:10" ht="14.25" customHeight="1">
      <c r="A1729" s="84">
        <v>42355</v>
      </c>
      <c r="B1729" s="85" t="s">
        <v>37</v>
      </c>
      <c r="C1729" s="85">
        <v>8000</v>
      </c>
      <c r="D1729" s="85" t="s">
        <v>9</v>
      </c>
      <c r="E1729" s="78">
        <v>87</v>
      </c>
      <c r="F1729" s="78">
        <v>87.3</v>
      </c>
      <c r="G1729" s="78">
        <v>87.6</v>
      </c>
      <c r="H1729" s="78">
        <f t="shared" si="210"/>
        <v>2399.9999999999773</v>
      </c>
      <c r="I1729" s="78">
        <f>(G1729-F1729)*C1729</f>
        <v>2399.9999999999773</v>
      </c>
      <c r="J1729" s="78" t="e">
        <f>(H1729+I1729+#REF!)</f>
        <v>#REF!</v>
      </c>
    </row>
    <row r="1730" spans="1:10" ht="14.25" customHeight="1">
      <c r="A1730" s="84">
        <v>42355</v>
      </c>
      <c r="B1730" s="85" t="s">
        <v>79</v>
      </c>
      <c r="C1730" s="85">
        <v>8000</v>
      </c>
      <c r="D1730" s="85" t="s">
        <v>9</v>
      </c>
      <c r="E1730" s="78">
        <v>83.4</v>
      </c>
      <c r="F1730" s="78">
        <v>83.5</v>
      </c>
      <c r="G1730" s="78">
        <v>0</v>
      </c>
      <c r="H1730" s="78">
        <f t="shared" si="210"/>
        <v>799.99999999995453</v>
      </c>
      <c r="I1730" s="78">
        <v>0</v>
      </c>
      <c r="J1730" s="78" t="e">
        <f>(H1730+I1730+#REF!)</f>
        <v>#REF!</v>
      </c>
    </row>
    <row r="1731" spans="1:10" ht="14.25" customHeight="1">
      <c r="A1731" s="81">
        <v>42354</v>
      </c>
      <c r="B1731" s="48" t="s">
        <v>79</v>
      </c>
      <c r="C1731" s="48">
        <v>8000</v>
      </c>
      <c r="D1731" s="48" t="s">
        <v>9</v>
      </c>
      <c r="E1731" s="41">
        <v>82.2</v>
      </c>
      <c r="F1731" s="41">
        <v>82.5</v>
      </c>
      <c r="G1731" s="41">
        <v>82.8</v>
      </c>
      <c r="H1731" s="78">
        <f t="shared" si="210"/>
        <v>2399.9999999999773</v>
      </c>
      <c r="I1731" s="78">
        <f>(G1731-F1731)*C1731</f>
        <v>2399.9999999999773</v>
      </c>
      <c r="J1731" s="78" t="e">
        <f>(H1731+I1731+#REF!)</f>
        <v>#REF!</v>
      </c>
    </row>
    <row r="1732" spans="1:10" ht="14.25" customHeight="1">
      <c r="A1732" s="81">
        <v>42354</v>
      </c>
      <c r="B1732" s="48" t="s">
        <v>19</v>
      </c>
      <c r="C1732" s="48">
        <v>2000</v>
      </c>
      <c r="D1732" s="48" t="s">
        <v>9</v>
      </c>
      <c r="E1732" s="41">
        <v>388</v>
      </c>
      <c r="F1732" s="41">
        <v>389</v>
      </c>
      <c r="G1732" s="41">
        <v>390</v>
      </c>
      <c r="H1732" s="78">
        <f t="shared" si="210"/>
        <v>2000</v>
      </c>
      <c r="I1732" s="78">
        <f>(G1732-F1732)*C1732</f>
        <v>2000</v>
      </c>
      <c r="J1732" s="78" t="e">
        <f>(H1732+I1732+#REF!)</f>
        <v>#REF!</v>
      </c>
    </row>
    <row r="1733" spans="1:10" ht="14.25" customHeight="1">
      <c r="A1733" s="81">
        <v>42354</v>
      </c>
      <c r="B1733" s="48" t="s">
        <v>22</v>
      </c>
      <c r="C1733" s="48">
        <v>5000</v>
      </c>
      <c r="D1733" s="48" t="s">
        <v>9</v>
      </c>
      <c r="E1733" s="41">
        <v>113.8</v>
      </c>
      <c r="F1733" s="41">
        <v>114.3</v>
      </c>
      <c r="G1733" s="41">
        <v>114.8</v>
      </c>
      <c r="H1733" s="78">
        <f t="shared" si="210"/>
        <v>2500</v>
      </c>
      <c r="I1733" s="78">
        <f>(G1733-F1733)*C1733</f>
        <v>2500</v>
      </c>
      <c r="J1733" s="78" t="e">
        <f>(H1733+I1733+#REF!)</f>
        <v>#REF!</v>
      </c>
    </row>
    <row r="1734" spans="1:10" ht="14.25" customHeight="1">
      <c r="A1734" s="81">
        <v>42354</v>
      </c>
      <c r="B1734" s="48" t="s">
        <v>79</v>
      </c>
      <c r="C1734" s="48">
        <v>8000</v>
      </c>
      <c r="D1734" s="48" t="s">
        <v>9</v>
      </c>
      <c r="E1734" s="41">
        <v>83</v>
      </c>
      <c r="F1734" s="41">
        <v>83.25</v>
      </c>
      <c r="G1734" s="41">
        <v>0</v>
      </c>
      <c r="H1734" s="78">
        <f t="shared" si="210"/>
        <v>2000</v>
      </c>
      <c r="I1734" s="78">
        <v>0</v>
      </c>
      <c r="J1734" s="78" t="e">
        <f>(H1734+I1734+#REF!)</f>
        <v>#REF!</v>
      </c>
    </row>
    <row r="1735" spans="1:10" ht="14.25" customHeight="1">
      <c r="A1735" s="81">
        <v>42354</v>
      </c>
      <c r="B1735" s="48" t="s">
        <v>51</v>
      </c>
      <c r="C1735" s="48">
        <v>700</v>
      </c>
      <c r="D1735" s="48" t="s">
        <v>12</v>
      </c>
      <c r="E1735" s="41">
        <v>1022</v>
      </c>
      <c r="F1735" s="41">
        <v>1020.25</v>
      </c>
      <c r="G1735" s="41">
        <v>0</v>
      </c>
      <c r="H1735" s="82">
        <f>(E1735-F1735)*C1735</f>
        <v>1225</v>
      </c>
      <c r="I1735" s="82">
        <v>0</v>
      </c>
      <c r="J1735" s="83">
        <f>SUM(H1735:I1735)</f>
        <v>1225</v>
      </c>
    </row>
    <row r="1736" spans="1:10" ht="14.25" customHeight="1">
      <c r="A1736" s="81">
        <v>42354</v>
      </c>
      <c r="B1736" s="48" t="s">
        <v>20</v>
      </c>
      <c r="C1736" s="48">
        <v>5000</v>
      </c>
      <c r="D1736" s="48" t="s">
        <v>12</v>
      </c>
      <c r="E1736" s="41">
        <v>92.3</v>
      </c>
      <c r="F1736" s="41">
        <v>93.8</v>
      </c>
      <c r="G1736" s="41">
        <v>0</v>
      </c>
      <c r="H1736" s="86">
        <f>-(F1736-E1736)*C1736</f>
        <v>-7500</v>
      </c>
      <c r="I1736" s="86">
        <v>0</v>
      </c>
      <c r="J1736" s="86" t="e">
        <f>(H1736+I1736+#REF!)</f>
        <v>#REF!</v>
      </c>
    </row>
    <row r="1737" spans="1:10" ht="14.25" customHeight="1">
      <c r="A1737" s="81">
        <v>42353</v>
      </c>
      <c r="B1737" s="48" t="s">
        <v>79</v>
      </c>
      <c r="C1737" s="48">
        <v>8000</v>
      </c>
      <c r="D1737" s="48" t="s">
        <v>12</v>
      </c>
      <c r="E1737" s="41">
        <v>80.599999999999994</v>
      </c>
      <c r="F1737" s="41">
        <v>80.3</v>
      </c>
      <c r="G1737" s="41">
        <v>80</v>
      </c>
      <c r="H1737" s="82">
        <f>(E1737-F1737)*C1737</f>
        <v>2399.9999999999773</v>
      </c>
      <c r="I1737" s="82">
        <f>(F1737-G1737)*C1737</f>
        <v>2399.9999999999773</v>
      </c>
      <c r="J1737" s="83">
        <f>SUM(H1737:I1737)</f>
        <v>4799.9999999999545</v>
      </c>
    </row>
    <row r="1738" spans="1:10" ht="14.25" customHeight="1">
      <c r="A1738" s="81">
        <v>42353</v>
      </c>
      <c r="B1738" s="48" t="s">
        <v>89</v>
      </c>
      <c r="C1738" s="48">
        <v>6000</v>
      </c>
      <c r="D1738" s="48" t="s">
        <v>9</v>
      </c>
      <c r="E1738" s="41">
        <v>79.599999999999994</v>
      </c>
      <c r="F1738" s="41">
        <v>80</v>
      </c>
      <c r="G1738" s="41">
        <v>80.400000000000006</v>
      </c>
      <c r="H1738" s="78">
        <f t="shared" ref="H1738:H1739" si="211">(F1738-E1738)*C1738</f>
        <v>2400.0000000000341</v>
      </c>
      <c r="I1738" s="78">
        <f>(G1738-F1738)*C1738</f>
        <v>2400.0000000000341</v>
      </c>
      <c r="J1738" s="78" t="e">
        <f>(H1738+I1738+#REF!)</f>
        <v>#REF!</v>
      </c>
    </row>
    <row r="1739" spans="1:10" ht="14.25" customHeight="1">
      <c r="A1739" s="81">
        <v>42353</v>
      </c>
      <c r="B1739" s="48" t="s">
        <v>10</v>
      </c>
      <c r="C1739" s="48">
        <v>8000</v>
      </c>
      <c r="D1739" s="48" t="s">
        <v>9</v>
      </c>
      <c r="E1739" s="41">
        <v>63.3</v>
      </c>
      <c r="F1739" s="41">
        <v>63.55</v>
      </c>
      <c r="G1739" s="41">
        <v>0</v>
      </c>
      <c r="H1739" s="78">
        <f t="shared" si="211"/>
        <v>2000</v>
      </c>
      <c r="I1739" s="78">
        <v>0</v>
      </c>
      <c r="J1739" s="78" t="e">
        <f>(H1739+I1739+#REF!)</f>
        <v>#REF!</v>
      </c>
    </row>
    <row r="1740" spans="1:10" ht="14.25" customHeight="1">
      <c r="A1740" s="81">
        <v>42353</v>
      </c>
      <c r="B1740" s="48" t="s">
        <v>20</v>
      </c>
      <c r="C1740" s="48">
        <v>5000</v>
      </c>
      <c r="D1740" s="48" t="s">
        <v>12</v>
      </c>
      <c r="E1740" s="41">
        <v>93.8</v>
      </c>
      <c r="F1740" s="41">
        <v>93.8</v>
      </c>
      <c r="G1740" s="41">
        <v>0</v>
      </c>
      <c r="H1740" s="82">
        <f>(E1740-F1740)*C1740</f>
        <v>0</v>
      </c>
      <c r="I1740" s="82">
        <v>0</v>
      </c>
      <c r="J1740" s="83">
        <f>SUM(H1740:I1740)</f>
        <v>0</v>
      </c>
    </row>
    <row r="1741" spans="1:10" ht="14.25" customHeight="1">
      <c r="A1741" s="81">
        <v>42352</v>
      </c>
      <c r="B1741" s="48" t="s">
        <v>79</v>
      </c>
      <c r="C1741" s="48">
        <v>8000</v>
      </c>
      <c r="D1741" s="48" t="s">
        <v>9</v>
      </c>
      <c r="E1741" s="41">
        <v>78.400000000000006</v>
      </c>
      <c r="F1741" s="41">
        <v>78.7</v>
      </c>
      <c r="G1741" s="41">
        <v>79</v>
      </c>
      <c r="H1741" s="78">
        <f t="shared" ref="H1741:H1743" si="212">(F1741-E1741)*C1741</f>
        <v>2399.9999999999773</v>
      </c>
      <c r="I1741" s="78">
        <f>(G1741-F1741)*C1741</f>
        <v>2399.9999999999773</v>
      </c>
      <c r="J1741" s="78" t="e">
        <f>(H1741+I1741+#REF!)</f>
        <v>#REF!</v>
      </c>
    </row>
    <row r="1742" spans="1:10" ht="14.25" customHeight="1">
      <c r="A1742" s="81">
        <v>42352</v>
      </c>
      <c r="B1742" s="48" t="s">
        <v>83</v>
      </c>
      <c r="C1742" s="48">
        <v>2000</v>
      </c>
      <c r="D1742" s="48" t="s">
        <v>9</v>
      </c>
      <c r="E1742" s="41">
        <v>304</v>
      </c>
      <c r="F1742" s="41">
        <v>305</v>
      </c>
      <c r="G1742" s="41">
        <v>306.39999999999998</v>
      </c>
      <c r="H1742" s="78">
        <f t="shared" si="212"/>
        <v>2000</v>
      </c>
      <c r="I1742" s="78">
        <f>(G1742-F1742)*C1742</f>
        <v>2799.9999999999545</v>
      </c>
      <c r="J1742" s="78" t="e">
        <f>(H1742+I1742+#REF!)</f>
        <v>#REF!</v>
      </c>
    </row>
    <row r="1743" spans="1:10" ht="14.25" customHeight="1">
      <c r="A1743" s="81">
        <v>42352</v>
      </c>
      <c r="B1743" s="48" t="s">
        <v>19</v>
      </c>
      <c r="C1743" s="48">
        <v>2000</v>
      </c>
      <c r="D1743" s="48" t="s">
        <v>9</v>
      </c>
      <c r="E1743" s="41">
        <v>382</v>
      </c>
      <c r="F1743" s="41">
        <v>383</v>
      </c>
      <c r="G1743" s="41">
        <v>384.4</v>
      </c>
      <c r="H1743" s="78">
        <f t="shared" si="212"/>
        <v>2000</v>
      </c>
      <c r="I1743" s="78">
        <f>(G1743-F1743)*C1743</f>
        <v>2799.9999999999545</v>
      </c>
      <c r="J1743" s="78" t="e">
        <f>(H1743+I1743+#REF!)</f>
        <v>#REF!</v>
      </c>
    </row>
    <row r="1744" spans="1:10" ht="14.25" customHeight="1">
      <c r="A1744" s="81">
        <v>42352</v>
      </c>
      <c r="B1744" s="48" t="s">
        <v>80</v>
      </c>
      <c r="C1744" s="48">
        <v>500</v>
      </c>
      <c r="D1744" s="48" t="s">
        <v>12</v>
      </c>
      <c r="E1744" s="41">
        <v>825</v>
      </c>
      <c r="F1744" s="41">
        <v>835</v>
      </c>
      <c r="G1744" s="41">
        <v>0</v>
      </c>
      <c r="H1744" s="86">
        <f t="shared" ref="H1744:H1745" si="213">-(F1744-E1744)*C1744</f>
        <v>-5000</v>
      </c>
      <c r="I1744" s="86">
        <v>0</v>
      </c>
      <c r="J1744" s="86" t="e">
        <f>(H1744+I1744+#REF!)</f>
        <v>#REF!</v>
      </c>
    </row>
    <row r="1745" spans="1:10" ht="14.25" customHeight="1">
      <c r="A1745" s="81">
        <v>42352</v>
      </c>
      <c r="B1745" s="48" t="s">
        <v>51</v>
      </c>
      <c r="C1745" s="48">
        <v>700</v>
      </c>
      <c r="D1745" s="48" t="s">
        <v>12</v>
      </c>
      <c r="E1745" s="41">
        <v>1006</v>
      </c>
      <c r="F1745" s="41">
        <v>1015</v>
      </c>
      <c r="G1745" s="41">
        <v>0</v>
      </c>
      <c r="H1745" s="86">
        <f t="shared" si="213"/>
        <v>-6300</v>
      </c>
      <c r="I1745" s="86">
        <v>0</v>
      </c>
      <c r="J1745" s="86" t="e">
        <f>(H1745+I1745+#REF!)</f>
        <v>#REF!</v>
      </c>
    </row>
    <row r="1746" spans="1:10" ht="14.25" customHeight="1">
      <c r="A1746" s="81">
        <v>42349</v>
      </c>
      <c r="B1746" s="48" t="s">
        <v>82</v>
      </c>
      <c r="C1746" s="48">
        <v>8000</v>
      </c>
      <c r="D1746" s="48" t="s">
        <v>12</v>
      </c>
      <c r="E1746" s="41">
        <v>74.150000000000006</v>
      </c>
      <c r="F1746" s="41">
        <v>73.849999999999994</v>
      </c>
      <c r="G1746" s="41">
        <v>73.55</v>
      </c>
      <c r="H1746" s="82">
        <f t="shared" ref="H1746:H1748" si="214">(E1746-F1746)*C1746</f>
        <v>2400.0000000000909</v>
      </c>
      <c r="I1746" s="82">
        <f>(F1746-G1746)*C1746</f>
        <v>2399.9999999999773</v>
      </c>
      <c r="J1746" s="83">
        <f>SUM(H1746:I1746)</f>
        <v>4800.0000000000682</v>
      </c>
    </row>
    <row r="1747" spans="1:10" ht="14.25" customHeight="1">
      <c r="A1747" s="81">
        <v>42349</v>
      </c>
      <c r="B1747" s="48" t="s">
        <v>79</v>
      </c>
      <c r="C1747" s="48">
        <v>8000</v>
      </c>
      <c r="D1747" s="48" t="s">
        <v>12</v>
      </c>
      <c r="E1747" s="41">
        <v>78.2</v>
      </c>
      <c r="F1747" s="41">
        <v>77.900000000000006</v>
      </c>
      <c r="G1747" s="41">
        <v>77.599999999999994</v>
      </c>
      <c r="H1747" s="82">
        <f t="shared" si="214"/>
        <v>2399.9999999999773</v>
      </c>
      <c r="I1747" s="82">
        <f>(F1747-G1747)*C1747</f>
        <v>2400.0000000000909</v>
      </c>
      <c r="J1747" s="83">
        <f>SUM(H1747:I1747)</f>
        <v>4800.0000000000682</v>
      </c>
    </row>
    <row r="1748" spans="1:10" ht="14.25" customHeight="1">
      <c r="A1748" s="81">
        <v>42349</v>
      </c>
      <c r="B1748" s="48" t="s">
        <v>19</v>
      </c>
      <c r="C1748" s="48">
        <v>2000</v>
      </c>
      <c r="D1748" s="48" t="s">
        <v>12</v>
      </c>
      <c r="E1748" s="41">
        <v>387</v>
      </c>
      <c r="F1748" s="41">
        <v>386</v>
      </c>
      <c r="G1748" s="41">
        <v>385</v>
      </c>
      <c r="H1748" s="82">
        <f t="shared" si="214"/>
        <v>2000</v>
      </c>
      <c r="I1748" s="82">
        <f>(F1748-G1748)*C1748</f>
        <v>2000</v>
      </c>
      <c r="J1748" s="83">
        <f>SUM(H1748:I1748)</f>
        <v>4000</v>
      </c>
    </row>
    <row r="1749" spans="1:10" ht="14.25" customHeight="1">
      <c r="A1749" s="81">
        <v>42349</v>
      </c>
      <c r="B1749" s="48" t="s">
        <v>83</v>
      </c>
      <c r="C1749" s="48">
        <v>2000</v>
      </c>
      <c r="D1749" s="48" t="s">
        <v>9</v>
      </c>
      <c r="E1749" s="41">
        <v>307.5</v>
      </c>
      <c r="F1749" s="41">
        <v>308.5</v>
      </c>
      <c r="G1749" s="41">
        <v>0</v>
      </c>
      <c r="H1749" s="78">
        <f t="shared" ref="H1749:H1750" si="215">(F1749-E1749)*C1749</f>
        <v>2000</v>
      </c>
      <c r="I1749" s="78">
        <v>0</v>
      </c>
      <c r="J1749" s="78" t="e">
        <f>(H1749+I1749+#REF!)</f>
        <v>#REF!</v>
      </c>
    </row>
    <row r="1750" spans="1:10" ht="14.25" customHeight="1">
      <c r="A1750" s="81">
        <v>42348</v>
      </c>
      <c r="B1750" s="48" t="s">
        <v>82</v>
      </c>
      <c r="C1750" s="48">
        <v>8000</v>
      </c>
      <c r="D1750" s="48" t="s">
        <v>9</v>
      </c>
      <c r="E1750" s="41">
        <v>72.599999999999994</v>
      </c>
      <c r="F1750" s="41">
        <v>72.900000000000006</v>
      </c>
      <c r="G1750" s="41">
        <v>73.2</v>
      </c>
      <c r="H1750" s="78">
        <f t="shared" si="215"/>
        <v>2400.0000000000909</v>
      </c>
      <c r="I1750" s="78">
        <f>(G1750-F1750)*C1750</f>
        <v>2399.9999999999773</v>
      </c>
      <c r="J1750" s="78" t="e">
        <f>(H1750+I1750+#REF!)</f>
        <v>#REF!</v>
      </c>
    </row>
    <row r="1751" spans="1:10" ht="14.25" customHeight="1">
      <c r="A1751" s="81">
        <v>42348</v>
      </c>
      <c r="B1751" s="48" t="s">
        <v>19</v>
      </c>
      <c r="C1751" s="48">
        <v>2000</v>
      </c>
      <c r="D1751" s="48" t="s">
        <v>12</v>
      </c>
      <c r="E1751" s="41">
        <v>380.5</v>
      </c>
      <c r="F1751" s="41">
        <v>379.5</v>
      </c>
      <c r="G1751" s="41">
        <v>378.5</v>
      </c>
      <c r="H1751" s="82">
        <f t="shared" ref="H1751:H1757" si="216">(E1751-F1751)*C1751</f>
        <v>2000</v>
      </c>
      <c r="I1751" s="82">
        <f>(F1751-G1751)*C1751</f>
        <v>2000</v>
      </c>
      <c r="J1751" s="83">
        <f t="shared" ref="J1751:J1757" si="217">SUM(H1751:I1751)</f>
        <v>4000</v>
      </c>
    </row>
    <row r="1752" spans="1:10" ht="14.25" customHeight="1">
      <c r="A1752" s="81">
        <v>42348</v>
      </c>
      <c r="B1752" s="48" t="s">
        <v>51</v>
      </c>
      <c r="C1752" s="48">
        <v>700</v>
      </c>
      <c r="D1752" s="48" t="s">
        <v>12</v>
      </c>
      <c r="E1752" s="41">
        <v>980</v>
      </c>
      <c r="F1752" s="41">
        <v>976.5</v>
      </c>
      <c r="G1752" s="41">
        <v>973</v>
      </c>
      <c r="H1752" s="82">
        <f t="shared" si="216"/>
        <v>2450</v>
      </c>
      <c r="I1752" s="82">
        <f>(F1752-G1752)*C1752</f>
        <v>2450</v>
      </c>
      <c r="J1752" s="83">
        <f t="shared" si="217"/>
        <v>4900</v>
      </c>
    </row>
    <row r="1753" spans="1:10" ht="14.25" customHeight="1">
      <c r="A1753" s="81">
        <v>42348</v>
      </c>
      <c r="B1753" s="48" t="s">
        <v>47</v>
      </c>
      <c r="C1753" s="48">
        <v>400</v>
      </c>
      <c r="D1753" s="48" t="s">
        <v>12</v>
      </c>
      <c r="E1753" s="41">
        <v>1225</v>
      </c>
      <c r="F1753" s="41">
        <v>1219</v>
      </c>
      <c r="G1753" s="41">
        <v>0</v>
      </c>
      <c r="H1753" s="82">
        <f t="shared" si="216"/>
        <v>2400</v>
      </c>
      <c r="I1753" s="82">
        <v>0</v>
      </c>
      <c r="J1753" s="83">
        <f t="shared" si="217"/>
        <v>2400</v>
      </c>
    </row>
    <row r="1754" spans="1:10" ht="14.25" customHeight="1">
      <c r="A1754" s="81">
        <v>42348</v>
      </c>
      <c r="B1754" s="48" t="s">
        <v>20</v>
      </c>
      <c r="C1754" s="48">
        <v>5000</v>
      </c>
      <c r="D1754" s="48" t="s">
        <v>12</v>
      </c>
      <c r="E1754" s="41">
        <v>98</v>
      </c>
      <c r="F1754" s="41">
        <v>97.6</v>
      </c>
      <c r="G1754" s="41">
        <v>0</v>
      </c>
      <c r="H1754" s="82">
        <f t="shared" si="216"/>
        <v>2000.0000000000284</v>
      </c>
      <c r="I1754" s="82">
        <v>0</v>
      </c>
      <c r="J1754" s="83">
        <f t="shared" si="217"/>
        <v>2000.0000000000284</v>
      </c>
    </row>
    <row r="1755" spans="1:10" ht="14.25" customHeight="1">
      <c r="A1755" s="84">
        <v>42347</v>
      </c>
      <c r="B1755" s="85" t="s">
        <v>79</v>
      </c>
      <c r="C1755" s="85">
        <v>8000</v>
      </c>
      <c r="D1755" s="85" t="s">
        <v>12</v>
      </c>
      <c r="E1755" s="78">
        <v>76.900000000000006</v>
      </c>
      <c r="F1755" s="78">
        <v>76.599999999999994</v>
      </c>
      <c r="G1755" s="78">
        <v>76.3</v>
      </c>
      <c r="H1755" s="82">
        <f t="shared" si="216"/>
        <v>2400.0000000000909</v>
      </c>
      <c r="I1755" s="82">
        <f>(F1755-G1755)*C1755</f>
        <v>2399.9999999999773</v>
      </c>
      <c r="J1755" s="83">
        <f t="shared" si="217"/>
        <v>4800.0000000000682</v>
      </c>
    </row>
    <row r="1756" spans="1:10" ht="14.25" customHeight="1">
      <c r="A1756" s="84">
        <v>42347</v>
      </c>
      <c r="B1756" s="85" t="s">
        <v>51</v>
      </c>
      <c r="C1756" s="85">
        <v>700</v>
      </c>
      <c r="D1756" s="85" t="s">
        <v>12</v>
      </c>
      <c r="E1756" s="78">
        <v>1001</v>
      </c>
      <c r="F1756" s="78">
        <v>997.5</v>
      </c>
      <c r="G1756" s="78">
        <v>0</v>
      </c>
      <c r="H1756" s="82">
        <f t="shared" si="216"/>
        <v>2450</v>
      </c>
      <c r="I1756" s="82">
        <v>0</v>
      </c>
      <c r="J1756" s="83">
        <f t="shared" si="217"/>
        <v>2450</v>
      </c>
    </row>
    <row r="1757" spans="1:10" ht="14.25" customHeight="1">
      <c r="A1757" s="84">
        <v>42347</v>
      </c>
      <c r="B1757" s="85" t="s">
        <v>37</v>
      </c>
      <c r="C1757" s="85">
        <v>8000</v>
      </c>
      <c r="D1757" s="85" t="s">
        <v>12</v>
      </c>
      <c r="E1757" s="78">
        <v>86.8</v>
      </c>
      <c r="F1757" s="78">
        <v>86.5</v>
      </c>
      <c r="G1757" s="78">
        <v>0</v>
      </c>
      <c r="H1757" s="82">
        <f t="shared" si="216"/>
        <v>2399.9999999999773</v>
      </c>
      <c r="I1757" s="82">
        <v>0</v>
      </c>
      <c r="J1757" s="83">
        <f t="shared" si="217"/>
        <v>2399.9999999999773</v>
      </c>
    </row>
    <row r="1758" spans="1:10" ht="14.25" customHeight="1">
      <c r="A1758" s="84">
        <v>42347</v>
      </c>
      <c r="B1758" s="85" t="s">
        <v>19</v>
      </c>
      <c r="C1758" s="85">
        <v>2000</v>
      </c>
      <c r="D1758" s="85" t="s">
        <v>9</v>
      </c>
      <c r="E1758" s="78">
        <v>386</v>
      </c>
      <c r="F1758" s="78">
        <v>387</v>
      </c>
      <c r="G1758" s="78">
        <v>0</v>
      </c>
      <c r="H1758" s="78">
        <f>(F1758-E1758)*C1758</f>
        <v>2000</v>
      </c>
      <c r="I1758" s="78">
        <v>0</v>
      </c>
      <c r="J1758" s="78" t="e">
        <f>(H1758+I1758+#REF!)</f>
        <v>#REF!</v>
      </c>
    </row>
    <row r="1759" spans="1:10" ht="14.25" customHeight="1">
      <c r="A1759" s="84">
        <v>42347</v>
      </c>
      <c r="B1759" s="85" t="s">
        <v>90</v>
      </c>
      <c r="C1759" s="85">
        <v>7000</v>
      </c>
      <c r="D1759" s="85" t="s">
        <v>12</v>
      </c>
      <c r="E1759" s="78">
        <v>87.6</v>
      </c>
      <c r="F1759" s="78">
        <v>87.6</v>
      </c>
      <c r="G1759" s="78">
        <v>0</v>
      </c>
      <c r="H1759" s="82">
        <f>(E1759-F1759)*C1759</f>
        <v>0</v>
      </c>
      <c r="I1759" s="82">
        <v>0</v>
      </c>
      <c r="J1759" s="83">
        <f>SUM(H1759:I1759)</f>
        <v>0</v>
      </c>
    </row>
    <row r="1760" spans="1:10" ht="14.25" customHeight="1">
      <c r="A1760" s="84">
        <v>42347</v>
      </c>
      <c r="B1760" s="85" t="s">
        <v>82</v>
      </c>
      <c r="C1760" s="85">
        <v>8000</v>
      </c>
      <c r="D1760" s="85" t="s">
        <v>9</v>
      </c>
      <c r="E1760" s="78">
        <v>77.599999999999994</v>
      </c>
      <c r="F1760" s="78">
        <v>76.7</v>
      </c>
      <c r="G1760" s="78">
        <v>0</v>
      </c>
      <c r="H1760" s="86">
        <f t="shared" ref="H1760:H1765" si="218">(F1760-E1760)*C1760</f>
        <v>-7199.9999999999318</v>
      </c>
      <c r="I1760" s="86">
        <v>0</v>
      </c>
      <c r="J1760" s="86" t="e">
        <f>(H1760+I1760+#REF!)</f>
        <v>#REF!</v>
      </c>
    </row>
    <row r="1761" spans="1:10" ht="14.25" customHeight="1">
      <c r="A1761" s="84">
        <v>42346</v>
      </c>
      <c r="B1761" s="85" t="s">
        <v>19</v>
      </c>
      <c r="C1761" s="85">
        <v>2000</v>
      </c>
      <c r="D1761" s="85" t="s">
        <v>9</v>
      </c>
      <c r="E1761" s="78">
        <v>385</v>
      </c>
      <c r="F1761" s="78">
        <v>386.2</v>
      </c>
      <c r="G1761" s="78">
        <v>387.4</v>
      </c>
      <c r="H1761" s="78">
        <f t="shared" si="218"/>
        <v>2399.9999999999773</v>
      </c>
      <c r="I1761" s="78">
        <f>(G1761-F1761)*C1761</f>
        <v>2399.9999999999773</v>
      </c>
      <c r="J1761" s="78" t="e">
        <f>(H1761+I1761+#REF!)</f>
        <v>#REF!</v>
      </c>
    </row>
    <row r="1762" spans="1:10" ht="14.25" customHeight="1">
      <c r="A1762" s="84">
        <v>42346</v>
      </c>
      <c r="B1762" s="85" t="s">
        <v>91</v>
      </c>
      <c r="C1762" s="85">
        <v>2100</v>
      </c>
      <c r="D1762" s="85" t="s">
        <v>9</v>
      </c>
      <c r="E1762" s="78">
        <v>287.60000000000002</v>
      </c>
      <c r="F1762" s="78">
        <v>288.7</v>
      </c>
      <c r="G1762" s="78">
        <v>0</v>
      </c>
      <c r="H1762" s="78">
        <f t="shared" si="218"/>
        <v>2309.9999999999281</v>
      </c>
      <c r="I1762" s="78">
        <v>0</v>
      </c>
      <c r="J1762" s="78" t="e">
        <f>(H1762+I1762+#REF!)</f>
        <v>#REF!</v>
      </c>
    </row>
    <row r="1763" spans="1:10" ht="14.25" customHeight="1">
      <c r="A1763" s="84">
        <v>42346</v>
      </c>
      <c r="B1763" s="85" t="s">
        <v>86</v>
      </c>
      <c r="C1763" s="85">
        <v>600</v>
      </c>
      <c r="D1763" s="85" t="s">
        <v>9</v>
      </c>
      <c r="E1763" s="78">
        <v>1150</v>
      </c>
      <c r="F1763" s="78">
        <v>1153.8</v>
      </c>
      <c r="G1763" s="78">
        <v>0</v>
      </c>
      <c r="H1763" s="78">
        <f t="shared" si="218"/>
        <v>2279.9999999999727</v>
      </c>
      <c r="I1763" s="78">
        <v>0</v>
      </c>
      <c r="J1763" s="78" t="e">
        <f>(H1763+I1763+#REF!)</f>
        <v>#REF!</v>
      </c>
    </row>
    <row r="1764" spans="1:10" ht="14.25" customHeight="1">
      <c r="A1764" s="84">
        <v>42346</v>
      </c>
      <c r="B1764" s="85" t="s">
        <v>19</v>
      </c>
      <c r="C1764" s="85">
        <v>2000</v>
      </c>
      <c r="D1764" s="85" t="s">
        <v>9</v>
      </c>
      <c r="E1764" s="78">
        <v>389.8</v>
      </c>
      <c r="F1764" s="78">
        <v>390.8</v>
      </c>
      <c r="G1764" s="78">
        <v>0</v>
      </c>
      <c r="H1764" s="78">
        <f t="shared" si="218"/>
        <v>2000</v>
      </c>
      <c r="I1764" s="78">
        <v>0</v>
      </c>
      <c r="J1764" s="78" t="e">
        <f>(H1764+I1764+#REF!)</f>
        <v>#REF!</v>
      </c>
    </row>
    <row r="1765" spans="1:10" ht="14.25" customHeight="1">
      <c r="A1765" s="81">
        <v>42345</v>
      </c>
      <c r="B1765" s="48" t="s">
        <v>80</v>
      </c>
      <c r="C1765" s="48">
        <v>500</v>
      </c>
      <c r="D1765" s="48" t="s">
        <v>9</v>
      </c>
      <c r="E1765" s="41">
        <v>804.5</v>
      </c>
      <c r="F1765" s="41">
        <v>809.5</v>
      </c>
      <c r="G1765" s="41">
        <v>814.5</v>
      </c>
      <c r="H1765" s="78">
        <f t="shared" si="218"/>
        <v>2500</v>
      </c>
      <c r="I1765" s="78">
        <f>(G1765-F1765)*C1765</f>
        <v>2500</v>
      </c>
      <c r="J1765" s="78" t="e">
        <f>(H1765+I1765+#REF!)</f>
        <v>#REF!</v>
      </c>
    </row>
    <row r="1766" spans="1:10" ht="14.25" customHeight="1">
      <c r="A1766" s="81">
        <v>42345</v>
      </c>
      <c r="B1766" s="48" t="s">
        <v>19</v>
      </c>
      <c r="C1766" s="48">
        <v>2000</v>
      </c>
      <c r="D1766" s="48" t="s">
        <v>12</v>
      </c>
      <c r="E1766" s="41">
        <v>389</v>
      </c>
      <c r="F1766" s="41">
        <v>387.8</v>
      </c>
      <c r="G1766" s="41">
        <v>386.6</v>
      </c>
      <c r="H1766" s="82">
        <f t="shared" ref="H1766:H1768" si="219">(E1766-F1766)*C1766</f>
        <v>2399.9999999999773</v>
      </c>
      <c r="I1766" s="82">
        <f>(F1766-G1766)*C1766</f>
        <v>2399.9999999999773</v>
      </c>
      <c r="J1766" s="83">
        <f>SUM(H1766:I1766)</f>
        <v>4799.9999999999545</v>
      </c>
    </row>
    <row r="1767" spans="1:10" ht="14.25" customHeight="1">
      <c r="A1767" s="81">
        <v>42345</v>
      </c>
      <c r="B1767" s="48" t="s">
        <v>79</v>
      </c>
      <c r="C1767" s="48">
        <v>8000</v>
      </c>
      <c r="D1767" s="48" t="s">
        <v>12</v>
      </c>
      <c r="E1767" s="41">
        <v>80.3</v>
      </c>
      <c r="F1767" s="41">
        <v>80</v>
      </c>
      <c r="G1767" s="41">
        <v>79.7</v>
      </c>
      <c r="H1767" s="82">
        <f t="shared" si="219"/>
        <v>2399.9999999999773</v>
      </c>
      <c r="I1767" s="82">
        <f>(F1767-G1767)*C1767</f>
        <v>2399.9999999999773</v>
      </c>
      <c r="J1767" s="83">
        <f>SUM(H1767:I1767)</f>
        <v>4799.9999999999545</v>
      </c>
    </row>
    <row r="1768" spans="1:10" ht="14.25" customHeight="1">
      <c r="A1768" s="81">
        <v>42345</v>
      </c>
      <c r="B1768" s="48" t="s">
        <v>79</v>
      </c>
      <c r="C1768" s="48">
        <v>8000</v>
      </c>
      <c r="D1768" s="48" t="s">
        <v>12</v>
      </c>
      <c r="E1768" s="41">
        <v>79.400000000000006</v>
      </c>
      <c r="F1768" s="41">
        <v>79.099999999999994</v>
      </c>
      <c r="G1768" s="41">
        <v>0</v>
      </c>
      <c r="H1768" s="82">
        <f t="shared" si="219"/>
        <v>2400.0000000000909</v>
      </c>
      <c r="I1768" s="82">
        <v>0</v>
      </c>
      <c r="J1768" s="83">
        <f>SUM(H1768:I1768)</f>
        <v>2400.0000000000909</v>
      </c>
    </row>
    <row r="1769" spans="1:10" ht="14.25" customHeight="1">
      <c r="A1769" s="81">
        <v>42345</v>
      </c>
      <c r="B1769" s="48" t="s">
        <v>86</v>
      </c>
      <c r="C1769" s="48">
        <v>600</v>
      </c>
      <c r="D1769" s="48" t="s">
        <v>9</v>
      </c>
      <c r="E1769" s="41">
        <v>1134</v>
      </c>
      <c r="F1769" s="41">
        <v>1138</v>
      </c>
      <c r="G1769" s="41">
        <v>0</v>
      </c>
      <c r="H1769" s="78">
        <f t="shared" ref="H1769:H1776" si="220">(F1769-E1769)*C1769</f>
        <v>2400</v>
      </c>
      <c r="I1769" s="78">
        <v>0</v>
      </c>
      <c r="J1769" s="78" t="e">
        <f>(H1769+I1769+#REF!)</f>
        <v>#REF!</v>
      </c>
    </row>
    <row r="1770" spans="1:10" ht="14.25" customHeight="1">
      <c r="A1770" s="81">
        <v>42342</v>
      </c>
      <c r="B1770" s="48" t="s">
        <v>79</v>
      </c>
      <c r="C1770" s="48">
        <v>8000</v>
      </c>
      <c r="D1770" s="48" t="s">
        <v>9</v>
      </c>
      <c r="E1770" s="41">
        <v>85.6</v>
      </c>
      <c r="F1770" s="41">
        <v>85.9</v>
      </c>
      <c r="G1770" s="41">
        <v>86.2</v>
      </c>
      <c r="H1770" s="78">
        <f t="shared" si="220"/>
        <v>2400.0000000000909</v>
      </c>
      <c r="I1770" s="78">
        <f>(G1770-F1770)*C1770</f>
        <v>2399.9999999999773</v>
      </c>
      <c r="J1770" s="78" t="e">
        <f>(H1770+I1770+#REF!)</f>
        <v>#REF!</v>
      </c>
    </row>
    <row r="1771" spans="1:10" ht="14.25" customHeight="1">
      <c r="A1771" s="81">
        <v>42342</v>
      </c>
      <c r="B1771" s="48" t="s">
        <v>92</v>
      </c>
      <c r="C1771" s="48">
        <v>7000</v>
      </c>
      <c r="D1771" s="48" t="s">
        <v>9</v>
      </c>
      <c r="E1771" s="41">
        <v>93.6</v>
      </c>
      <c r="F1771" s="41">
        <v>93.95</v>
      </c>
      <c r="G1771" s="41">
        <v>94.3</v>
      </c>
      <c r="H1771" s="78">
        <f t="shared" si="220"/>
        <v>2450.0000000000596</v>
      </c>
      <c r="I1771" s="78">
        <f>(G1771-F1771)*C1771</f>
        <v>2449.99999999996</v>
      </c>
      <c r="J1771" s="78" t="e">
        <f>(H1771+I1771+#REF!)</f>
        <v>#REF!</v>
      </c>
    </row>
    <row r="1772" spans="1:10" ht="14.25" customHeight="1">
      <c r="A1772" s="81">
        <v>42342</v>
      </c>
      <c r="B1772" s="48" t="s">
        <v>93</v>
      </c>
      <c r="C1772" s="48">
        <v>600</v>
      </c>
      <c r="D1772" s="48" t="s">
        <v>9</v>
      </c>
      <c r="E1772" s="41">
        <v>767</v>
      </c>
      <c r="F1772" s="41">
        <v>771</v>
      </c>
      <c r="G1772" s="41">
        <v>775</v>
      </c>
      <c r="H1772" s="78">
        <f t="shared" si="220"/>
        <v>2400</v>
      </c>
      <c r="I1772" s="78">
        <f>(G1772-F1772)*C1772</f>
        <v>2400</v>
      </c>
      <c r="J1772" s="78" t="e">
        <f>(H1772+I1772+#REF!)</f>
        <v>#REF!</v>
      </c>
    </row>
    <row r="1773" spans="1:10" ht="14.25" customHeight="1">
      <c r="A1773" s="81">
        <v>42342</v>
      </c>
      <c r="B1773" s="48" t="s">
        <v>79</v>
      </c>
      <c r="C1773" s="48">
        <v>8000</v>
      </c>
      <c r="D1773" s="48" t="s">
        <v>9</v>
      </c>
      <c r="E1773" s="41">
        <v>84.5</v>
      </c>
      <c r="F1773" s="41">
        <v>84.8</v>
      </c>
      <c r="G1773" s="41">
        <v>0</v>
      </c>
      <c r="H1773" s="78">
        <f t="shared" si="220"/>
        <v>2399.9999999999773</v>
      </c>
      <c r="I1773" s="78">
        <v>0</v>
      </c>
      <c r="J1773" s="78" t="e">
        <f>(H1773+I1773+#REF!)</f>
        <v>#REF!</v>
      </c>
    </row>
    <row r="1774" spans="1:10" ht="14.25" customHeight="1">
      <c r="A1774" s="81">
        <v>42342</v>
      </c>
      <c r="B1774" s="48" t="s">
        <v>19</v>
      </c>
      <c r="C1774" s="48">
        <v>2000</v>
      </c>
      <c r="D1774" s="48" t="s">
        <v>9</v>
      </c>
      <c r="E1774" s="41">
        <v>397</v>
      </c>
      <c r="F1774" s="41">
        <v>398.2</v>
      </c>
      <c r="G1774" s="41">
        <v>0</v>
      </c>
      <c r="H1774" s="78">
        <f t="shared" si="220"/>
        <v>2399.9999999999773</v>
      </c>
      <c r="I1774" s="78">
        <v>0</v>
      </c>
      <c r="J1774" s="78" t="e">
        <f>(H1774+I1774+#REF!)</f>
        <v>#REF!</v>
      </c>
    </row>
    <row r="1775" spans="1:10" ht="14.25" customHeight="1">
      <c r="A1775" s="81">
        <v>42342</v>
      </c>
      <c r="B1775" s="48" t="s">
        <v>51</v>
      </c>
      <c r="C1775" s="48">
        <v>700</v>
      </c>
      <c r="D1775" s="48" t="s">
        <v>9</v>
      </c>
      <c r="E1775" s="41">
        <v>1044</v>
      </c>
      <c r="F1775" s="41">
        <v>1046.7</v>
      </c>
      <c r="G1775" s="41">
        <v>0</v>
      </c>
      <c r="H1775" s="78">
        <f t="shared" si="220"/>
        <v>1890.0000000000318</v>
      </c>
      <c r="I1775" s="78">
        <v>0</v>
      </c>
      <c r="J1775" s="78" t="e">
        <f>(H1775+I1775+#REF!)</f>
        <v>#REF!</v>
      </c>
    </row>
    <row r="1776" spans="1:10" ht="14.25" customHeight="1">
      <c r="A1776" s="81">
        <v>42342</v>
      </c>
      <c r="B1776" s="48" t="s">
        <v>94</v>
      </c>
      <c r="C1776" s="48">
        <v>2000</v>
      </c>
      <c r="D1776" s="48" t="s">
        <v>9</v>
      </c>
      <c r="E1776" s="41">
        <v>244</v>
      </c>
      <c r="F1776" s="41">
        <v>244.8</v>
      </c>
      <c r="G1776" s="41">
        <v>0</v>
      </c>
      <c r="H1776" s="78">
        <f t="shared" si="220"/>
        <v>1600.0000000000227</v>
      </c>
      <c r="I1776" s="78">
        <v>0</v>
      </c>
      <c r="J1776" s="78" t="e">
        <f>(H1776+I1776+#REF!)</f>
        <v>#REF!</v>
      </c>
    </row>
    <row r="1777" spans="1:10" ht="14.25" customHeight="1">
      <c r="A1777" s="81">
        <v>42341</v>
      </c>
      <c r="B1777" s="48" t="s">
        <v>51</v>
      </c>
      <c r="C1777" s="48">
        <v>700</v>
      </c>
      <c r="D1777" s="48" t="s">
        <v>12</v>
      </c>
      <c r="E1777" s="41">
        <v>1061</v>
      </c>
      <c r="F1777" s="41">
        <v>1057.5</v>
      </c>
      <c r="G1777" s="41">
        <v>1054</v>
      </c>
      <c r="H1777" s="82">
        <f>(E1777-F1777)*C1777</f>
        <v>2450</v>
      </c>
      <c r="I1777" s="82">
        <f>(F1777-G1777)*C1777</f>
        <v>2450</v>
      </c>
      <c r="J1777" s="83">
        <f>SUM(H1777:I1777)</f>
        <v>4900</v>
      </c>
    </row>
    <row r="1778" spans="1:10" ht="14.25" customHeight="1">
      <c r="A1778" s="81">
        <v>42341</v>
      </c>
      <c r="B1778" s="48" t="s">
        <v>79</v>
      </c>
      <c r="C1778" s="48">
        <v>8000</v>
      </c>
      <c r="D1778" s="48" t="s">
        <v>9</v>
      </c>
      <c r="E1778" s="41">
        <v>79.2</v>
      </c>
      <c r="F1778" s="41">
        <v>79.5</v>
      </c>
      <c r="G1778" s="41">
        <v>79.8</v>
      </c>
      <c r="H1778" s="78">
        <f t="shared" ref="H1778:H1781" si="221">(F1778-E1778)*C1778</f>
        <v>2399.9999999999773</v>
      </c>
      <c r="I1778" s="78">
        <f>(G1778-F1778)*C1778</f>
        <v>2399.9999999999773</v>
      </c>
      <c r="J1778" s="78" t="e">
        <f>(H1778+I1778+#REF!)</f>
        <v>#REF!</v>
      </c>
    </row>
    <row r="1779" spans="1:10" ht="14.25" customHeight="1">
      <c r="A1779" s="81">
        <v>42341</v>
      </c>
      <c r="B1779" s="48" t="s">
        <v>79</v>
      </c>
      <c r="C1779" s="48">
        <v>8000</v>
      </c>
      <c r="D1779" s="48" t="s">
        <v>9</v>
      </c>
      <c r="E1779" s="41">
        <v>80.7</v>
      </c>
      <c r="F1779" s="41">
        <v>81</v>
      </c>
      <c r="G1779" s="41">
        <v>81.3</v>
      </c>
      <c r="H1779" s="78">
        <f t="shared" si="221"/>
        <v>2399.9999999999773</v>
      </c>
      <c r="I1779" s="78">
        <f>(G1779-F1779)*C1779</f>
        <v>2399.9999999999773</v>
      </c>
      <c r="J1779" s="78" t="e">
        <f>(H1779+I1779+#REF!)</f>
        <v>#REF!</v>
      </c>
    </row>
    <row r="1780" spans="1:10" ht="14.25" customHeight="1">
      <c r="A1780" s="81">
        <v>42341</v>
      </c>
      <c r="B1780" s="48" t="s">
        <v>10</v>
      </c>
      <c r="C1780" s="48">
        <v>8000</v>
      </c>
      <c r="D1780" s="48" t="s">
        <v>9</v>
      </c>
      <c r="E1780" s="41">
        <v>69.5</v>
      </c>
      <c r="F1780" s="41">
        <v>69.8</v>
      </c>
      <c r="G1780" s="41">
        <v>70.099999999999994</v>
      </c>
      <c r="H1780" s="78">
        <f t="shared" si="221"/>
        <v>2399.9999999999773</v>
      </c>
      <c r="I1780" s="78">
        <f>(G1780-F1780)*C1780</f>
        <v>2399.9999999999773</v>
      </c>
      <c r="J1780" s="78" t="e">
        <f>(H1780+I1780+#REF!)</f>
        <v>#REF!</v>
      </c>
    </row>
    <row r="1781" spans="1:10" ht="14.25" customHeight="1">
      <c r="A1781" s="81">
        <v>42341</v>
      </c>
      <c r="B1781" s="48" t="s">
        <v>79</v>
      </c>
      <c r="C1781" s="48">
        <v>8000</v>
      </c>
      <c r="D1781" s="48" t="s">
        <v>9</v>
      </c>
      <c r="E1781" s="41">
        <v>82.3</v>
      </c>
      <c r="F1781" s="41">
        <v>82.6</v>
      </c>
      <c r="G1781" s="41">
        <v>82.9</v>
      </c>
      <c r="H1781" s="78">
        <f t="shared" si="221"/>
        <v>2399.9999999999773</v>
      </c>
      <c r="I1781" s="78">
        <f>(G1781-F1781)*C1781</f>
        <v>2400.0000000000909</v>
      </c>
      <c r="J1781" s="78" t="e">
        <f>(H1781+I1781+#REF!)</f>
        <v>#REF!</v>
      </c>
    </row>
    <row r="1782" spans="1:10" ht="14.25" customHeight="1">
      <c r="A1782" s="81">
        <v>42341</v>
      </c>
      <c r="B1782" s="48" t="s">
        <v>19</v>
      </c>
      <c r="C1782" s="48">
        <v>2000</v>
      </c>
      <c r="D1782" s="48" t="s">
        <v>12</v>
      </c>
      <c r="E1782" s="41">
        <v>398</v>
      </c>
      <c r="F1782" s="41">
        <v>396.8</v>
      </c>
      <c r="G1782" s="41">
        <v>0</v>
      </c>
      <c r="H1782" s="78">
        <f>+(E1782-F1782)*C1782</f>
        <v>2399.9999999999773</v>
      </c>
      <c r="I1782" s="78">
        <v>0</v>
      </c>
      <c r="J1782" s="78" t="e">
        <f>+H1782+I1782+#REF!</f>
        <v>#REF!</v>
      </c>
    </row>
    <row r="1783" spans="1:10" ht="14.25" customHeight="1">
      <c r="A1783" s="81">
        <v>42340</v>
      </c>
      <c r="B1783" s="48" t="s">
        <v>81</v>
      </c>
      <c r="C1783" s="48">
        <v>2000</v>
      </c>
      <c r="D1783" s="48" t="s">
        <v>9</v>
      </c>
      <c r="E1783" s="41">
        <v>294.60000000000002</v>
      </c>
      <c r="F1783" s="41">
        <v>295.8</v>
      </c>
      <c r="G1783" s="41">
        <v>296.85000000000002</v>
      </c>
      <c r="H1783" s="78">
        <f t="shared" ref="H1783:H1786" si="222">(F1783-E1783)*C1783</f>
        <v>2399.9999999999773</v>
      </c>
      <c r="I1783" s="78">
        <f>(G1783-F1783)*C1783</f>
        <v>2100.0000000000227</v>
      </c>
      <c r="J1783" s="78" t="e">
        <f>(H1783+I1783+#REF!)</f>
        <v>#REF!</v>
      </c>
    </row>
    <row r="1784" spans="1:10" ht="14.25" customHeight="1">
      <c r="A1784" s="81">
        <v>42340</v>
      </c>
      <c r="B1784" s="48" t="s">
        <v>79</v>
      </c>
      <c r="C1784" s="48">
        <v>8000</v>
      </c>
      <c r="D1784" s="48" t="s">
        <v>9</v>
      </c>
      <c r="E1784" s="41">
        <v>78.099999999999994</v>
      </c>
      <c r="F1784" s="41">
        <v>78.400000000000006</v>
      </c>
      <c r="G1784" s="41">
        <v>0</v>
      </c>
      <c r="H1784" s="78">
        <f t="shared" si="222"/>
        <v>2400.0000000000909</v>
      </c>
      <c r="I1784" s="78">
        <v>0</v>
      </c>
      <c r="J1784" s="78" t="e">
        <f>(H1784+I1784+#REF!)</f>
        <v>#REF!</v>
      </c>
    </row>
    <row r="1785" spans="1:10" ht="14.25" customHeight="1">
      <c r="A1785" s="81">
        <v>42340</v>
      </c>
      <c r="B1785" s="48" t="s">
        <v>95</v>
      </c>
      <c r="C1785" s="48">
        <v>2200</v>
      </c>
      <c r="D1785" s="48" t="s">
        <v>9</v>
      </c>
      <c r="E1785" s="41">
        <v>235.5</v>
      </c>
      <c r="F1785" s="41">
        <v>236.6</v>
      </c>
      <c r="G1785" s="41">
        <v>0</v>
      </c>
      <c r="H1785" s="78">
        <f t="shared" si="222"/>
        <v>2419.9999999999873</v>
      </c>
      <c r="I1785" s="78">
        <v>0</v>
      </c>
      <c r="J1785" s="78" t="e">
        <f>(H1785+I1785+#REF!)</f>
        <v>#REF!</v>
      </c>
    </row>
    <row r="1786" spans="1:10" ht="14.25" customHeight="1">
      <c r="A1786" s="81">
        <v>42340</v>
      </c>
      <c r="B1786" s="48" t="s">
        <v>79</v>
      </c>
      <c r="C1786" s="48">
        <v>8000</v>
      </c>
      <c r="D1786" s="48" t="s">
        <v>9</v>
      </c>
      <c r="E1786" s="41">
        <v>79</v>
      </c>
      <c r="F1786" s="41">
        <v>79.2</v>
      </c>
      <c r="G1786" s="41">
        <v>0</v>
      </c>
      <c r="H1786" s="78">
        <f t="shared" si="222"/>
        <v>1600.0000000000227</v>
      </c>
      <c r="I1786" s="78">
        <v>0</v>
      </c>
      <c r="J1786" s="78" t="e">
        <f>(H1786+I1786+#REF!)</f>
        <v>#REF!</v>
      </c>
    </row>
    <row r="1787" spans="1:10" ht="14.25" customHeight="1">
      <c r="A1787" s="81">
        <v>42340</v>
      </c>
      <c r="B1787" s="48" t="s">
        <v>96</v>
      </c>
      <c r="C1787" s="48">
        <v>500</v>
      </c>
      <c r="D1787" s="48" t="s">
        <v>12</v>
      </c>
      <c r="E1787" s="41">
        <v>840</v>
      </c>
      <c r="F1787" s="41">
        <v>837.05</v>
      </c>
      <c r="G1787" s="41">
        <v>0</v>
      </c>
      <c r="H1787" s="78">
        <f>+(E1787-F1787)*C1787</f>
        <v>1475.0000000000227</v>
      </c>
      <c r="I1787" s="78">
        <v>0</v>
      </c>
      <c r="J1787" s="78" t="e">
        <f>+H1787+I1787+#REF!</f>
        <v>#REF!</v>
      </c>
    </row>
    <row r="1788" spans="1:10" ht="14.25" customHeight="1">
      <c r="A1788" s="81">
        <v>42340</v>
      </c>
      <c r="B1788" s="48" t="s">
        <v>51</v>
      </c>
      <c r="C1788" s="48">
        <v>700</v>
      </c>
      <c r="D1788" s="48" t="s">
        <v>9</v>
      </c>
      <c r="E1788" s="41">
        <v>1090</v>
      </c>
      <c r="F1788" s="41">
        <v>1092</v>
      </c>
      <c r="G1788" s="41">
        <v>0</v>
      </c>
      <c r="H1788" s="78">
        <f t="shared" ref="H1788:H1791" si="223">(F1788-E1788)*C1788</f>
        <v>1400</v>
      </c>
      <c r="I1788" s="78">
        <v>0</v>
      </c>
      <c r="J1788" s="78" t="e">
        <f>(H1788+I1788+#REF!)</f>
        <v>#REF!</v>
      </c>
    </row>
    <row r="1789" spans="1:10" ht="14.25" customHeight="1">
      <c r="A1789" s="81">
        <v>42340</v>
      </c>
      <c r="B1789" s="48" t="s">
        <v>92</v>
      </c>
      <c r="C1789" s="48">
        <v>7000</v>
      </c>
      <c r="D1789" s="48" t="s">
        <v>9</v>
      </c>
      <c r="E1789" s="41">
        <v>96.9</v>
      </c>
      <c r="F1789" s="41">
        <v>96.9</v>
      </c>
      <c r="G1789" s="41">
        <v>0</v>
      </c>
      <c r="H1789" s="78">
        <f t="shared" si="223"/>
        <v>0</v>
      </c>
      <c r="I1789" s="78">
        <v>0</v>
      </c>
      <c r="J1789" s="78" t="e">
        <f>(H1789+I1789+#REF!)</f>
        <v>#REF!</v>
      </c>
    </row>
    <row r="1790" spans="1:10" ht="14.25" customHeight="1">
      <c r="A1790" s="84">
        <v>42339</v>
      </c>
      <c r="B1790" s="85" t="s">
        <v>79</v>
      </c>
      <c r="C1790" s="85">
        <v>8000</v>
      </c>
      <c r="D1790" s="85" t="s">
        <v>9</v>
      </c>
      <c r="E1790" s="78">
        <v>76.7</v>
      </c>
      <c r="F1790" s="78">
        <v>77</v>
      </c>
      <c r="G1790" s="78">
        <v>77.3</v>
      </c>
      <c r="H1790" s="78">
        <f t="shared" si="223"/>
        <v>2399.9999999999773</v>
      </c>
      <c r="I1790" s="78">
        <f>(G1790-F1790)*C1790</f>
        <v>2399.9999999999773</v>
      </c>
      <c r="J1790" s="78" t="e">
        <f>(H1790+I1790+#REF!)</f>
        <v>#REF!</v>
      </c>
    </row>
    <row r="1791" spans="1:10" ht="14.25" customHeight="1">
      <c r="A1791" s="84">
        <v>42339</v>
      </c>
      <c r="B1791" s="85" t="s">
        <v>92</v>
      </c>
      <c r="C1791" s="85">
        <v>7000</v>
      </c>
      <c r="D1791" s="85" t="s">
        <v>9</v>
      </c>
      <c r="E1791" s="78">
        <v>94</v>
      </c>
      <c r="F1791" s="78">
        <v>94.35</v>
      </c>
      <c r="G1791" s="78">
        <v>0</v>
      </c>
      <c r="H1791" s="78">
        <f t="shared" si="223"/>
        <v>2449.99999999996</v>
      </c>
      <c r="I1791" s="78">
        <v>0</v>
      </c>
      <c r="J1791" s="78" t="e">
        <f>(H1791+I1791+#REF!)</f>
        <v>#REF!</v>
      </c>
    </row>
    <row r="1792" spans="1:10" ht="14.25" customHeight="1">
      <c r="A1792" s="84">
        <v>42339</v>
      </c>
      <c r="B1792" s="85" t="s">
        <v>19</v>
      </c>
      <c r="C1792" s="85">
        <v>2000</v>
      </c>
      <c r="D1792" s="85" t="s">
        <v>12</v>
      </c>
      <c r="E1792" s="78">
        <v>402</v>
      </c>
      <c r="F1792" s="78">
        <v>401.05</v>
      </c>
      <c r="G1792" s="78">
        <v>0</v>
      </c>
      <c r="H1792" s="78">
        <f>+(E1792-F1792)*C1792</f>
        <v>1899.9999999999773</v>
      </c>
      <c r="I1792" s="78">
        <v>0</v>
      </c>
      <c r="J1792" s="78" t="e">
        <f>+H1792+I1792+#REF!</f>
        <v>#REF!</v>
      </c>
    </row>
    <row r="1793" spans="1:10" ht="14.25" customHeight="1">
      <c r="A1793" s="84">
        <v>42339</v>
      </c>
      <c r="B1793" s="85" t="s">
        <v>26</v>
      </c>
      <c r="C1793" s="85">
        <v>400</v>
      </c>
      <c r="D1793" s="85" t="s">
        <v>9</v>
      </c>
      <c r="E1793" s="78">
        <v>1497</v>
      </c>
      <c r="F1793" s="78">
        <v>1499.5</v>
      </c>
      <c r="G1793" s="78">
        <v>0</v>
      </c>
      <c r="H1793" s="78">
        <f t="shared" ref="H1793:H1794" si="224">(F1793-E1793)*C1793</f>
        <v>1000</v>
      </c>
      <c r="I1793" s="78">
        <v>0</v>
      </c>
      <c r="J1793" s="78" t="e">
        <f>(H1793+I1793+#REF!)</f>
        <v>#REF!</v>
      </c>
    </row>
    <row r="1794" spans="1:10" ht="14.25" customHeight="1">
      <c r="A1794" s="84">
        <v>42339</v>
      </c>
      <c r="B1794" s="85" t="s">
        <v>37</v>
      </c>
      <c r="C1794" s="85">
        <v>8000</v>
      </c>
      <c r="D1794" s="85" t="s">
        <v>9</v>
      </c>
      <c r="E1794" s="78">
        <v>94.8</v>
      </c>
      <c r="F1794" s="78">
        <v>94.8</v>
      </c>
      <c r="G1794" s="78">
        <v>0</v>
      </c>
      <c r="H1794" s="78">
        <f t="shared" si="224"/>
        <v>0</v>
      </c>
      <c r="I1794" s="78">
        <v>0</v>
      </c>
      <c r="J1794" s="78" t="e">
        <f>(H1794+I1794+#REF!)</f>
        <v>#REF!</v>
      </c>
    </row>
    <row r="1795" spans="1:10" ht="14.25" customHeight="1">
      <c r="A1795" s="84">
        <v>42339</v>
      </c>
      <c r="B1795" s="85" t="s">
        <v>82</v>
      </c>
      <c r="C1795" s="85">
        <v>8000</v>
      </c>
      <c r="D1795" s="85" t="s">
        <v>12</v>
      </c>
      <c r="E1795" s="78">
        <v>78.2</v>
      </c>
      <c r="F1795" s="78">
        <v>78.2</v>
      </c>
      <c r="G1795" s="78">
        <v>0</v>
      </c>
      <c r="H1795" s="78">
        <f>+(E1795-F1795)*C1795</f>
        <v>0</v>
      </c>
      <c r="I1795" s="78">
        <v>0</v>
      </c>
      <c r="J1795" s="78" t="e">
        <f>+H1795+I1795+#REF!</f>
        <v>#REF!</v>
      </c>
    </row>
    <row r="1796" spans="1:10" ht="14.25" customHeight="1">
      <c r="A1796" s="81">
        <v>42338</v>
      </c>
      <c r="B1796" s="48" t="s">
        <v>37</v>
      </c>
      <c r="C1796" s="48">
        <v>8000</v>
      </c>
      <c r="D1796" s="48" t="s">
        <v>9</v>
      </c>
      <c r="E1796" s="41">
        <v>89.8</v>
      </c>
      <c r="F1796" s="41">
        <v>90.1</v>
      </c>
      <c r="G1796" s="41">
        <v>90.4</v>
      </c>
      <c r="H1796" s="78">
        <f t="shared" ref="H1796:H1802" si="225">(F1796-E1796)*C1796</f>
        <v>2399.9999999999773</v>
      </c>
      <c r="I1796" s="78">
        <f t="shared" ref="I1796:I1801" si="226">(G1796-F1796)*C1796</f>
        <v>2400.0000000000909</v>
      </c>
      <c r="J1796" s="78" t="e">
        <f>(H1796+I1796+#REF!)</f>
        <v>#REF!</v>
      </c>
    </row>
    <row r="1797" spans="1:10" ht="14.25" customHeight="1">
      <c r="A1797" s="81">
        <v>42338</v>
      </c>
      <c r="B1797" s="48" t="s">
        <v>37</v>
      </c>
      <c r="C1797" s="48">
        <v>8000</v>
      </c>
      <c r="D1797" s="48" t="s">
        <v>9</v>
      </c>
      <c r="E1797" s="41">
        <v>91.8</v>
      </c>
      <c r="F1797" s="41">
        <v>92.1</v>
      </c>
      <c r="G1797" s="41">
        <v>92.4</v>
      </c>
      <c r="H1797" s="78">
        <f t="shared" si="225"/>
        <v>2399.9999999999773</v>
      </c>
      <c r="I1797" s="78">
        <f t="shared" si="226"/>
        <v>2400.0000000000909</v>
      </c>
      <c r="J1797" s="78" t="e">
        <f>(H1797+I1797+#REF!)</f>
        <v>#REF!</v>
      </c>
    </row>
    <row r="1798" spans="1:10" ht="14.25" customHeight="1">
      <c r="A1798" s="81">
        <v>42338</v>
      </c>
      <c r="B1798" s="48" t="s">
        <v>37</v>
      </c>
      <c r="C1798" s="48">
        <v>8000</v>
      </c>
      <c r="D1798" s="48" t="s">
        <v>9</v>
      </c>
      <c r="E1798" s="41">
        <v>93.85</v>
      </c>
      <c r="F1798" s="41">
        <v>94.15</v>
      </c>
      <c r="G1798" s="41">
        <v>94.45</v>
      </c>
      <c r="H1798" s="78">
        <f t="shared" si="225"/>
        <v>2400.0000000000909</v>
      </c>
      <c r="I1798" s="78">
        <f t="shared" si="226"/>
        <v>2399.9999999999773</v>
      </c>
      <c r="J1798" s="78" t="e">
        <f>(H1798+I1798+#REF!)</f>
        <v>#REF!</v>
      </c>
    </row>
    <row r="1799" spans="1:10" ht="14.25" customHeight="1">
      <c r="A1799" s="81">
        <v>42338</v>
      </c>
      <c r="B1799" s="48" t="s">
        <v>82</v>
      </c>
      <c r="C1799" s="48">
        <v>8000</v>
      </c>
      <c r="D1799" s="48" t="s">
        <v>9</v>
      </c>
      <c r="E1799" s="41">
        <v>79</v>
      </c>
      <c r="F1799" s="41">
        <v>79.3</v>
      </c>
      <c r="G1799" s="41">
        <v>79.599999999999994</v>
      </c>
      <c r="H1799" s="78">
        <f t="shared" si="225"/>
        <v>2399.9999999999773</v>
      </c>
      <c r="I1799" s="78">
        <f t="shared" si="226"/>
        <v>2399.9999999999773</v>
      </c>
      <c r="J1799" s="78" t="e">
        <f>(H1799+I1799+#REF!)</f>
        <v>#REF!</v>
      </c>
    </row>
    <row r="1800" spans="1:10" ht="14.25" customHeight="1">
      <c r="A1800" s="81">
        <v>42335</v>
      </c>
      <c r="B1800" s="48" t="s">
        <v>37</v>
      </c>
      <c r="C1800" s="48">
        <v>8000</v>
      </c>
      <c r="D1800" s="48" t="s">
        <v>9</v>
      </c>
      <c r="E1800" s="41">
        <v>85</v>
      </c>
      <c r="F1800" s="41">
        <v>85.3</v>
      </c>
      <c r="G1800" s="41">
        <v>85.6</v>
      </c>
      <c r="H1800" s="78">
        <f t="shared" si="225"/>
        <v>2399.9999999999773</v>
      </c>
      <c r="I1800" s="78">
        <f t="shared" si="226"/>
        <v>2399.9999999999773</v>
      </c>
      <c r="J1800" s="78" t="e">
        <f>(H1800+I1800+#REF!)</f>
        <v>#REF!</v>
      </c>
    </row>
    <row r="1801" spans="1:10" ht="14.25" customHeight="1">
      <c r="A1801" s="81">
        <v>42335</v>
      </c>
      <c r="B1801" s="48" t="s">
        <v>19</v>
      </c>
      <c r="C1801" s="48">
        <v>2000</v>
      </c>
      <c r="D1801" s="48" t="s">
        <v>9</v>
      </c>
      <c r="E1801" s="41">
        <v>394</v>
      </c>
      <c r="F1801" s="41">
        <v>395.2</v>
      </c>
      <c r="G1801" s="41">
        <v>396.4</v>
      </c>
      <c r="H1801" s="78">
        <f t="shared" si="225"/>
        <v>2399.9999999999773</v>
      </c>
      <c r="I1801" s="78">
        <f t="shared" si="226"/>
        <v>2399.9999999999773</v>
      </c>
      <c r="J1801" s="78" t="e">
        <f>(H1801+I1801+#REF!)</f>
        <v>#REF!</v>
      </c>
    </row>
    <row r="1802" spans="1:10" ht="14.25" customHeight="1">
      <c r="A1802" s="81">
        <v>42335</v>
      </c>
      <c r="B1802" s="48" t="s">
        <v>92</v>
      </c>
      <c r="C1802" s="48">
        <v>7000</v>
      </c>
      <c r="D1802" s="48" t="s">
        <v>9</v>
      </c>
      <c r="E1802" s="41">
        <v>93</v>
      </c>
      <c r="F1802" s="41">
        <v>93.35</v>
      </c>
      <c r="G1802" s="41">
        <v>0</v>
      </c>
      <c r="H1802" s="78">
        <f t="shared" si="225"/>
        <v>2449.99999999996</v>
      </c>
      <c r="I1802" s="78">
        <v>0</v>
      </c>
      <c r="J1802" s="78" t="e">
        <f>(H1802+I1802+#REF!)</f>
        <v>#REF!</v>
      </c>
    </row>
    <row r="1803" spans="1:10" ht="14.25" customHeight="1">
      <c r="A1803" s="81">
        <v>42335</v>
      </c>
      <c r="B1803" s="48" t="s">
        <v>82</v>
      </c>
      <c r="C1803" s="48">
        <v>8000</v>
      </c>
      <c r="D1803" s="48" t="s">
        <v>12</v>
      </c>
      <c r="E1803" s="41">
        <v>78.400000000000006</v>
      </c>
      <c r="F1803" s="41">
        <v>78.150000000000006</v>
      </c>
      <c r="G1803" s="41">
        <v>0</v>
      </c>
      <c r="H1803" s="78">
        <f>+(E1803-F1803)*C1803</f>
        <v>2000</v>
      </c>
      <c r="I1803" s="78">
        <v>0</v>
      </c>
      <c r="J1803" s="78" t="e">
        <f>+H1803+I1803+#REF!</f>
        <v>#REF!</v>
      </c>
    </row>
    <row r="1804" spans="1:10" ht="14.25" customHeight="1">
      <c r="A1804" s="87">
        <v>42335</v>
      </c>
      <c r="B1804" s="88" t="s">
        <v>97</v>
      </c>
      <c r="C1804" s="88">
        <v>3000</v>
      </c>
      <c r="D1804" s="88" t="s">
        <v>9</v>
      </c>
      <c r="E1804" s="89">
        <v>196.5</v>
      </c>
      <c r="F1804" s="89">
        <v>196.95</v>
      </c>
      <c r="G1804" s="89">
        <v>0</v>
      </c>
      <c r="H1804" s="86">
        <f t="shared" ref="H1804:H1824" si="227">(F1804-E1804)*C1804</f>
        <v>1349.9999999999659</v>
      </c>
      <c r="I1804" s="86">
        <v>0</v>
      </c>
      <c r="J1804" s="86" t="e">
        <f>(H1804+I1804+#REF!)</f>
        <v>#REF!</v>
      </c>
    </row>
    <row r="1805" spans="1:10" ht="14.25" customHeight="1">
      <c r="A1805" s="81">
        <v>42334</v>
      </c>
      <c r="B1805" s="48" t="s">
        <v>82</v>
      </c>
      <c r="C1805" s="48">
        <v>8000</v>
      </c>
      <c r="D1805" s="48" t="s">
        <v>9</v>
      </c>
      <c r="E1805" s="41">
        <v>78</v>
      </c>
      <c r="F1805" s="41">
        <v>78.3</v>
      </c>
      <c r="G1805" s="41">
        <v>78.599999999999994</v>
      </c>
      <c r="H1805" s="78">
        <f t="shared" si="227"/>
        <v>2399.9999999999773</v>
      </c>
      <c r="I1805" s="78">
        <f>(G1805-F1805)*C1805</f>
        <v>2399.9999999999773</v>
      </c>
      <c r="J1805" s="78" t="e">
        <f>(H1805+I1805+#REF!)</f>
        <v>#REF!</v>
      </c>
    </row>
    <row r="1806" spans="1:10" ht="14.25" customHeight="1">
      <c r="A1806" s="81">
        <v>42334</v>
      </c>
      <c r="B1806" s="48" t="s">
        <v>22</v>
      </c>
      <c r="C1806" s="48">
        <v>5000</v>
      </c>
      <c r="D1806" s="48" t="s">
        <v>9</v>
      </c>
      <c r="E1806" s="41">
        <v>114.2</v>
      </c>
      <c r="F1806" s="41">
        <v>114.7</v>
      </c>
      <c r="G1806" s="41">
        <v>115.2</v>
      </c>
      <c r="H1806" s="78">
        <f t="shared" si="227"/>
        <v>2500</v>
      </c>
      <c r="I1806" s="78">
        <f>(G1806-F1806)*C1806</f>
        <v>2500</v>
      </c>
      <c r="J1806" s="78" t="e">
        <f>(H1806+I1806+#REF!)</f>
        <v>#REF!</v>
      </c>
    </row>
    <row r="1807" spans="1:10" ht="14.25" customHeight="1">
      <c r="A1807" s="81">
        <v>42334</v>
      </c>
      <c r="B1807" s="48" t="s">
        <v>92</v>
      </c>
      <c r="C1807" s="48">
        <v>7000</v>
      </c>
      <c r="D1807" s="48" t="s">
        <v>9</v>
      </c>
      <c r="E1807" s="41">
        <v>91</v>
      </c>
      <c r="F1807" s="41">
        <v>91.35</v>
      </c>
      <c r="G1807" s="41">
        <v>91.7</v>
      </c>
      <c r="H1807" s="78">
        <f t="shared" si="227"/>
        <v>2449.99999999996</v>
      </c>
      <c r="I1807" s="78">
        <f>(G1807-F1807)*C1807</f>
        <v>2450.0000000000596</v>
      </c>
      <c r="J1807" s="78" t="e">
        <f>(H1807+I1807+#REF!)</f>
        <v>#REF!</v>
      </c>
    </row>
    <row r="1808" spans="1:10" ht="14.25" customHeight="1">
      <c r="A1808" s="81">
        <v>42334</v>
      </c>
      <c r="B1808" s="48" t="s">
        <v>98</v>
      </c>
      <c r="C1808" s="48">
        <v>600</v>
      </c>
      <c r="D1808" s="48" t="s">
        <v>9</v>
      </c>
      <c r="E1808" s="41">
        <v>1142</v>
      </c>
      <c r="F1808" s="41">
        <v>1146</v>
      </c>
      <c r="G1808" s="41">
        <v>1149.8</v>
      </c>
      <c r="H1808" s="78">
        <f t="shared" si="227"/>
        <v>2400</v>
      </c>
      <c r="I1808" s="78">
        <f>(G1808-F1808)*C1808</f>
        <v>2279.9999999999727</v>
      </c>
      <c r="J1808" s="78" t="e">
        <f>(H1808+I1808+#REF!)</f>
        <v>#REF!</v>
      </c>
    </row>
    <row r="1809" spans="1:10" ht="14.25" customHeight="1">
      <c r="A1809" s="81">
        <v>42334</v>
      </c>
      <c r="B1809" s="48" t="s">
        <v>19</v>
      </c>
      <c r="C1809" s="48">
        <v>2000</v>
      </c>
      <c r="D1809" s="48" t="s">
        <v>9</v>
      </c>
      <c r="E1809" s="41">
        <v>387</v>
      </c>
      <c r="F1809" s="41">
        <v>388.2</v>
      </c>
      <c r="G1809" s="41">
        <v>0</v>
      </c>
      <c r="H1809" s="78">
        <f t="shared" si="227"/>
        <v>2399.9999999999773</v>
      </c>
      <c r="I1809" s="78">
        <v>0</v>
      </c>
      <c r="J1809" s="78" t="e">
        <f>(H1809+I1809+#REF!)</f>
        <v>#REF!</v>
      </c>
    </row>
    <row r="1810" spans="1:10" ht="14.25" customHeight="1">
      <c r="A1810" s="81">
        <v>42334</v>
      </c>
      <c r="B1810" s="48" t="s">
        <v>79</v>
      </c>
      <c r="C1810" s="48">
        <v>8000</v>
      </c>
      <c r="D1810" s="48" t="s">
        <v>9</v>
      </c>
      <c r="E1810" s="41">
        <v>75</v>
      </c>
      <c r="F1810" s="41">
        <v>75</v>
      </c>
      <c r="G1810" s="41">
        <v>0</v>
      </c>
      <c r="H1810" s="78">
        <f t="shared" si="227"/>
        <v>0</v>
      </c>
      <c r="I1810" s="78">
        <v>0</v>
      </c>
      <c r="J1810" s="78" t="e">
        <f>(H1810+I1810+#REF!)</f>
        <v>#REF!</v>
      </c>
    </row>
    <row r="1811" spans="1:10" ht="14.25" customHeight="1">
      <c r="A1811" s="81">
        <v>42332</v>
      </c>
      <c r="B1811" s="48" t="s">
        <v>79</v>
      </c>
      <c r="C1811" s="48">
        <v>8000</v>
      </c>
      <c r="D1811" s="48" t="s">
        <v>9</v>
      </c>
      <c r="E1811" s="41">
        <v>66</v>
      </c>
      <c r="F1811" s="41">
        <v>66.3</v>
      </c>
      <c r="G1811" s="41">
        <v>66.599999999999994</v>
      </c>
      <c r="H1811" s="78">
        <f t="shared" si="227"/>
        <v>2399.9999999999773</v>
      </c>
      <c r="I1811" s="78">
        <f>(G1811-F1811)*C1811</f>
        <v>2399.9999999999773</v>
      </c>
      <c r="J1811" s="78" t="e">
        <f>(H1811+I1811+#REF!)</f>
        <v>#REF!</v>
      </c>
    </row>
    <row r="1812" spans="1:10" ht="14.25" customHeight="1">
      <c r="A1812" s="81">
        <v>42332</v>
      </c>
      <c r="B1812" s="48" t="s">
        <v>34</v>
      </c>
      <c r="C1812" s="48">
        <v>6000</v>
      </c>
      <c r="D1812" s="48" t="s">
        <v>9</v>
      </c>
      <c r="E1812" s="41">
        <v>83.5</v>
      </c>
      <c r="F1812" s="41">
        <v>83.9</v>
      </c>
      <c r="G1812" s="41">
        <v>84.3</v>
      </c>
      <c r="H1812" s="78">
        <f t="shared" si="227"/>
        <v>2400.0000000000341</v>
      </c>
      <c r="I1812" s="78">
        <f>(G1812-F1812)*C1812</f>
        <v>2399.9999999999491</v>
      </c>
      <c r="J1812" s="78" t="e">
        <f>(H1812+I1812+#REF!)</f>
        <v>#REF!</v>
      </c>
    </row>
    <row r="1813" spans="1:10" ht="14.25" customHeight="1">
      <c r="A1813" s="81">
        <v>42332</v>
      </c>
      <c r="B1813" s="48" t="s">
        <v>79</v>
      </c>
      <c r="C1813" s="48">
        <v>8000</v>
      </c>
      <c r="D1813" s="48" t="s">
        <v>9</v>
      </c>
      <c r="E1813" s="41">
        <v>67.5</v>
      </c>
      <c r="F1813" s="41">
        <v>67.8</v>
      </c>
      <c r="G1813" s="41">
        <v>68.099999999999994</v>
      </c>
      <c r="H1813" s="78">
        <f t="shared" si="227"/>
        <v>2399.9999999999773</v>
      </c>
      <c r="I1813" s="78">
        <f>(G1813-F1813)*C1813</f>
        <v>2399.9999999999773</v>
      </c>
      <c r="J1813" s="78" t="e">
        <f>(H1813+I1813+#REF!)</f>
        <v>#REF!</v>
      </c>
    </row>
    <row r="1814" spans="1:10" ht="14.25" customHeight="1">
      <c r="A1814" s="81">
        <v>42332</v>
      </c>
      <c r="B1814" s="48" t="s">
        <v>98</v>
      </c>
      <c r="C1814" s="48">
        <v>600</v>
      </c>
      <c r="D1814" s="48" t="s">
        <v>9</v>
      </c>
      <c r="E1814" s="41">
        <v>1160</v>
      </c>
      <c r="F1814" s="41">
        <v>1164</v>
      </c>
      <c r="G1814" s="41">
        <v>1168</v>
      </c>
      <c r="H1814" s="78">
        <f t="shared" si="227"/>
        <v>2400</v>
      </c>
      <c r="I1814" s="78">
        <f>(G1814-F1814)*C1814</f>
        <v>2400</v>
      </c>
      <c r="J1814" s="78" t="e">
        <f>(H1814+I1814+#REF!)</f>
        <v>#REF!</v>
      </c>
    </row>
    <row r="1815" spans="1:10" ht="14.25" customHeight="1">
      <c r="A1815" s="81">
        <v>42332</v>
      </c>
      <c r="B1815" s="48" t="s">
        <v>19</v>
      </c>
      <c r="C1815" s="48">
        <v>2000</v>
      </c>
      <c r="D1815" s="48" t="s">
        <v>9</v>
      </c>
      <c r="E1815" s="41">
        <v>384.3</v>
      </c>
      <c r="F1815" s="41">
        <v>385.5</v>
      </c>
      <c r="G1815" s="41">
        <v>0</v>
      </c>
      <c r="H1815" s="78">
        <f t="shared" si="227"/>
        <v>2399.9999999999773</v>
      </c>
      <c r="I1815" s="78">
        <v>0</v>
      </c>
      <c r="J1815" s="78" t="e">
        <f>(H1815+I1815+#REF!)</f>
        <v>#REF!</v>
      </c>
    </row>
    <row r="1816" spans="1:10" ht="14.25" customHeight="1">
      <c r="A1816" s="81">
        <v>42332</v>
      </c>
      <c r="B1816" s="48" t="s">
        <v>51</v>
      </c>
      <c r="C1816" s="48">
        <v>700</v>
      </c>
      <c r="D1816" s="48" t="s">
        <v>9</v>
      </c>
      <c r="E1816" s="41">
        <v>1078</v>
      </c>
      <c r="F1816" s="41">
        <v>1081.5</v>
      </c>
      <c r="G1816" s="41">
        <v>0</v>
      </c>
      <c r="H1816" s="78">
        <f t="shared" si="227"/>
        <v>2450</v>
      </c>
      <c r="I1816" s="78">
        <v>0</v>
      </c>
      <c r="J1816" s="78" t="e">
        <f>(H1816+I1816+#REF!)</f>
        <v>#REF!</v>
      </c>
    </row>
    <row r="1817" spans="1:10" ht="14.25" customHeight="1">
      <c r="A1817" s="81">
        <v>42331</v>
      </c>
      <c r="B1817" s="48" t="s">
        <v>51</v>
      </c>
      <c r="C1817" s="48">
        <v>700</v>
      </c>
      <c r="D1817" s="48" t="s">
        <v>9</v>
      </c>
      <c r="E1817" s="41">
        <v>1050</v>
      </c>
      <c r="F1817" s="41">
        <v>1053.5</v>
      </c>
      <c r="G1817" s="41">
        <v>1057</v>
      </c>
      <c r="H1817" s="78">
        <f t="shared" si="227"/>
        <v>2450</v>
      </c>
      <c r="I1817" s="78">
        <f>(G1817-F1817)*C1817</f>
        <v>2450</v>
      </c>
      <c r="J1817" s="78" t="e">
        <f>(H1817+I1817+#REF!)</f>
        <v>#REF!</v>
      </c>
    </row>
    <row r="1818" spans="1:10" ht="14.25" customHeight="1">
      <c r="A1818" s="81">
        <v>42331</v>
      </c>
      <c r="B1818" s="48" t="s">
        <v>19</v>
      </c>
      <c r="C1818" s="48">
        <v>2000</v>
      </c>
      <c r="D1818" s="48" t="s">
        <v>9</v>
      </c>
      <c r="E1818" s="41">
        <v>383.8</v>
      </c>
      <c r="F1818" s="41">
        <v>385</v>
      </c>
      <c r="G1818" s="41">
        <v>386.2</v>
      </c>
      <c r="H1818" s="78">
        <f t="shared" si="227"/>
        <v>2399.9999999999773</v>
      </c>
      <c r="I1818" s="78">
        <f>(G1818-F1818)*C1818</f>
        <v>2399.9999999999773</v>
      </c>
      <c r="J1818" s="78" t="e">
        <f>(H1818+I1818+#REF!)</f>
        <v>#REF!</v>
      </c>
    </row>
    <row r="1819" spans="1:10" ht="14.25" customHeight="1">
      <c r="A1819" s="81">
        <v>42331</v>
      </c>
      <c r="B1819" s="48" t="s">
        <v>76</v>
      </c>
      <c r="C1819" s="48">
        <v>400</v>
      </c>
      <c r="D1819" s="48" t="s">
        <v>9</v>
      </c>
      <c r="E1819" s="41">
        <v>1345</v>
      </c>
      <c r="F1819" s="41">
        <v>1351</v>
      </c>
      <c r="G1819" s="41">
        <v>0</v>
      </c>
      <c r="H1819" s="78">
        <f t="shared" si="227"/>
        <v>2400</v>
      </c>
      <c r="I1819" s="78">
        <v>0</v>
      </c>
      <c r="J1819" s="78" t="e">
        <f>(H1819+I1819+#REF!)</f>
        <v>#REF!</v>
      </c>
    </row>
    <row r="1820" spans="1:10" ht="14.25" customHeight="1">
      <c r="A1820" s="81">
        <v>42331</v>
      </c>
      <c r="B1820" s="48" t="s">
        <v>99</v>
      </c>
      <c r="C1820" s="48">
        <v>1600</v>
      </c>
      <c r="D1820" s="48" t="s">
        <v>9</v>
      </c>
      <c r="E1820" s="41">
        <v>278</v>
      </c>
      <c r="F1820" s="41">
        <v>279.5</v>
      </c>
      <c r="G1820" s="41">
        <v>0</v>
      </c>
      <c r="H1820" s="78">
        <f t="shared" si="227"/>
        <v>2400</v>
      </c>
      <c r="I1820" s="78">
        <v>0</v>
      </c>
      <c r="J1820" s="78" t="e">
        <f>(H1820+I1820+#REF!)</f>
        <v>#REF!</v>
      </c>
    </row>
    <row r="1821" spans="1:10" ht="14.25" customHeight="1">
      <c r="A1821" s="81">
        <v>42331</v>
      </c>
      <c r="B1821" s="48" t="s">
        <v>98</v>
      </c>
      <c r="C1821" s="48">
        <v>600</v>
      </c>
      <c r="D1821" s="48" t="s">
        <v>9</v>
      </c>
      <c r="E1821" s="41">
        <v>1168</v>
      </c>
      <c r="F1821" s="41">
        <v>1172</v>
      </c>
      <c r="G1821" s="41">
        <v>0</v>
      </c>
      <c r="H1821" s="78">
        <f t="shared" si="227"/>
        <v>2400</v>
      </c>
      <c r="I1821" s="78">
        <v>0</v>
      </c>
      <c r="J1821" s="78" t="e">
        <f>(H1821+I1821+#REF!)</f>
        <v>#REF!</v>
      </c>
    </row>
    <row r="1822" spans="1:10" ht="14.25" customHeight="1">
      <c r="A1822" s="81">
        <v>42331</v>
      </c>
      <c r="B1822" s="48" t="s">
        <v>91</v>
      </c>
      <c r="C1822" s="48">
        <v>2100</v>
      </c>
      <c r="D1822" s="48" t="s">
        <v>9</v>
      </c>
      <c r="E1822" s="41">
        <v>300</v>
      </c>
      <c r="F1822" s="41">
        <v>301.2</v>
      </c>
      <c r="G1822" s="41">
        <v>0</v>
      </c>
      <c r="H1822" s="78">
        <f t="shared" si="227"/>
        <v>2519.9999999999764</v>
      </c>
      <c r="I1822" s="78">
        <v>0</v>
      </c>
      <c r="J1822" s="78" t="e">
        <f>(H1822+I1822+#REF!)</f>
        <v>#REF!</v>
      </c>
    </row>
    <row r="1823" spans="1:10" ht="14.25" customHeight="1">
      <c r="A1823" s="90">
        <v>42328</v>
      </c>
      <c r="B1823" s="91" t="s">
        <v>83</v>
      </c>
      <c r="C1823" s="91">
        <v>2000</v>
      </c>
      <c r="D1823" s="91" t="s">
        <v>9</v>
      </c>
      <c r="E1823" s="92">
        <v>288</v>
      </c>
      <c r="F1823" s="92">
        <v>289.25</v>
      </c>
      <c r="G1823" s="92">
        <v>290.5</v>
      </c>
      <c r="H1823" s="86">
        <f t="shared" si="227"/>
        <v>2500</v>
      </c>
      <c r="I1823" s="86">
        <f>(G1823-F1823)*C1823</f>
        <v>2500</v>
      </c>
      <c r="J1823" s="86" t="e">
        <f>(H1823+I1823+#REF!)</f>
        <v>#REF!</v>
      </c>
    </row>
    <row r="1824" spans="1:10" ht="14.25" customHeight="1">
      <c r="A1824" s="90">
        <v>42328</v>
      </c>
      <c r="B1824" s="91" t="s">
        <v>100</v>
      </c>
      <c r="C1824" s="91">
        <v>200</v>
      </c>
      <c r="D1824" s="91" t="s">
        <v>9</v>
      </c>
      <c r="E1824" s="92">
        <v>2479</v>
      </c>
      <c r="F1824" s="92">
        <v>2491</v>
      </c>
      <c r="G1824" s="92">
        <v>2503</v>
      </c>
      <c r="H1824" s="86">
        <f t="shared" si="227"/>
        <v>2400</v>
      </c>
      <c r="I1824" s="86">
        <f>(G1824-F1824)*C1824</f>
        <v>2400</v>
      </c>
      <c r="J1824" s="86" t="e">
        <f>(H1824+I1824+#REF!)</f>
        <v>#REF!</v>
      </c>
    </row>
    <row r="1825" spans="1:10" ht="14.25" customHeight="1">
      <c r="A1825" s="90">
        <v>42328</v>
      </c>
      <c r="B1825" s="91" t="s">
        <v>101</v>
      </c>
      <c r="C1825" s="91">
        <v>700</v>
      </c>
      <c r="D1825" s="91" t="s">
        <v>12</v>
      </c>
      <c r="E1825" s="92">
        <v>1035</v>
      </c>
      <c r="F1825" s="92">
        <v>1031.5</v>
      </c>
      <c r="G1825" s="92">
        <v>0</v>
      </c>
      <c r="H1825" s="86">
        <f>-(F1825-E1825)*C1825</f>
        <v>2450</v>
      </c>
      <c r="I1825" s="86">
        <v>0</v>
      </c>
      <c r="J1825" s="86" t="e">
        <f>(H1825+I1825+#REF!)</f>
        <v>#REF!</v>
      </c>
    </row>
    <row r="1826" spans="1:10" ht="14.25" customHeight="1">
      <c r="A1826" s="90">
        <v>42328</v>
      </c>
      <c r="B1826" s="91" t="s">
        <v>50</v>
      </c>
      <c r="C1826" s="91">
        <v>800</v>
      </c>
      <c r="D1826" s="91" t="s">
        <v>9</v>
      </c>
      <c r="E1826" s="92">
        <v>635.5</v>
      </c>
      <c r="F1826" s="92">
        <v>635.5</v>
      </c>
      <c r="G1826" s="92">
        <v>0</v>
      </c>
      <c r="H1826" s="86">
        <f t="shared" ref="H1826:H1828" si="228">(F1826-E1826)*C1826</f>
        <v>0</v>
      </c>
      <c r="I1826" s="86">
        <v>0</v>
      </c>
      <c r="J1826" s="86" t="e">
        <f>(H1826+I1826+#REF!)</f>
        <v>#REF!</v>
      </c>
    </row>
    <row r="1827" spans="1:10" ht="14.25" customHeight="1">
      <c r="A1827" s="90">
        <v>42328</v>
      </c>
      <c r="B1827" s="91" t="s">
        <v>15</v>
      </c>
      <c r="C1827" s="91">
        <v>1700</v>
      </c>
      <c r="D1827" s="91" t="s">
        <v>9</v>
      </c>
      <c r="E1827" s="92">
        <v>312</v>
      </c>
      <c r="F1827" s="92">
        <v>307.5</v>
      </c>
      <c r="G1827" s="92">
        <v>0</v>
      </c>
      <c r="H1827" s="86">
        <f t="shared" si="228"/>
        <v>-7650</v>
      </c>
      <c r="I1827" s="86">
        <v>0</v>
      </c>
      <c r="J1827" s="86" t="e">
        <f>(H1827+I1827+#REF!)</f>
        <v>#REF!</v>
      </c>
    </row>
    <row r="1828" spans="1:10" ht="14.25" customHeight="1">
      <c r="A1828" s="90">
        <v>42327</v>
      </c>
      <c r="B1828" s="91" t="s">
        <v>83</v>
      </c>
      <c r="C1828" s="91">
        <v>2000</v>
      </c>
      <c r="D1828" s="91" t="s">
        <v>9</v>
      </c>
      <c r="E1828" s="92">
        <v>271.8</v>
      </c>
      <c r="F1828" s="92">
        <v>273.05</v>
      </c>
      <c r="G1828" s="92">
        <v>274.3</v>
      </c>
      <c r="H1828" s="86">
        <f t="shared" si="228"/>
        <v>2500</v>
      </c>
      <c r="I1828" s="86">
        <f>(G1828-F1828)*C1828</f>
        <v>2500</v>
      </c>
      <c r="J1828" s="86" t="e">
        <f>(H1828+I1828+#REF!)</f>
        <v>#REF!</v>
      </c>
    </row>
    <row r="1829" spans="1:10" ht="14.25" customHeight="1">
      <c r="A1829" s="90">
        <v>42327</v>
      </c>
      <c r="B1829" s="91" t="s">
        <v>26</v>
      </c>
      <c r="C1829" s="91">
        <v>400</v>
      </c>
      <c r="D1829" s="91" t="s">
        <v>12</v>
      </c>
      <c r="E1829" s="92">
        <v>1432</v>
      </c>
      <c r="F1829" s="92">
        <v>1426</v>
      </c>
      <c r="G1829" s="92">
        <v>1420</v>
      </c>
      <c r="H1829" s="86">
        <f>-(F1829-E1829)*C1829</f>
        <v>2400</v>
      </c>
      <c r="I1829" s="86">
        <f>-(G1829-F1829)*C1829</f>
        <v>2400</v>
      </c>
      <c r="J1829" s="86" t="e">
        <f>(H1829+I1829+#REF!)</f>
        <v>#REF!</v>
      </c>
    </row>
    <row r="1830" spans="1:10" ht="14.25" customHeight="1">
      <c r="A1830" s="90">
        <v>42327</v>
      </c>
      <c r="B1830" s="91" t="s">
        <v>95</v>
      </c>
      <c r="C1830" s="91">
        <v>2200</v>
      </c>
      <c r="D1830" s="91" t="s">
        <v>9</v>
      </c>
      <c r="E1830" s="92">
        <v>204.2</v>
      </c>
      <c r="F1830" s="92">
        <v>205.3</v>
      </c>
      <c r="G1830" s="92">
        <v>206.4</v>
      </c>
      <c r="H1830" s="86">
        <f>(F1830-E1830)*C1830</f>
        <v>2420.00000000005</v>
      </c>
      <c r="I1830" s="86">
        <f>(G1830-F1830)*C1830</f>
        <v>2419.9999999999873</v>
      </c>
      <c r="J1830" s="86" t="e">
        <f>(H1830+I1830+#REF!)</f>
        <v>#REF!</v>
      </c>
    </row>
    <row r="1831" spans="1:10" ht="14.25" customHeight="1">
      <c r="A1831" s="90">
        <v>42327</v>
      </c>
      <c r="B1831" s="91" t="s">
        <v>37</v>
      </c>
      <c r="C1831" s="91">
        <v>8000</v>
      </c>
      <c r="D1831" s="91" t="s">
        <v>12</v>
      </c>
      <c r="E1831" s="92">
        <v>82.65</v>
      </c>
      <c r="F1831" s="92">
        <v>82.35</v>
      </c>
      <c r="G1831" s="92">
        <v>82.05</v>
      </c>
      <c r="H1831" s="86">
        <f>-(F1831-E1831)*C1831</f>
        <v>2400.0000000000909</v>
      </c>
      <c r="I1831" s="86">
        <f>-(G1831-F1831)*C1831</f>
        <v>2399.9999999999773</v>
      </c>
      <c r="J1831" s="86" t="e">
        <f>(H1831+I1831+#REF!)</f>
        <v>#REF!</v>
      </c>
    </row>
    <row r="1832" spans="1:10" ht="14.25" customHeight="1">
      <c r="A1832" s="90">
        <v>42326</v>
      </c>
      <c r="B1832" s="91" t="s">
        <v>19</v>
      </c>
      <c r="C1832" s="91">
        <v>2000</v>
      </c>
      <c r="D1832" s="91" t="s">
        <v>12</v>
      </c>
      <c r="E1832" s="92">
        <v>381.2</v>
      </c>
      <c r="F1832" s="92">
        <v>379.95</v>
      </c>
      <c r="G1832" s="92">
        <v>378.7</v>
      </c>
      <c r="H1832" s="82">
        <f>(E1832-F1832)*C1832</f>
        <v>2500</v>
      </c>
      <c r="I1832" s="82">
        <f>(F1832-G1832)*C1832</f>
        <v>2500</v>
      </c>
      <c r="J1832" s="83">
        <f>SUM(H1832:I1832)</f>
        <v>5000</v>
      </c>
    </row>
    <row r="1833" spans="1:10" ht="14.25" customHeight="1">
      <c r="A1833" s="90">
        <v>42326</v>
      </c>
      <c r="B1833" s="91" t="s">
        <v>102</v>
      </c>
      <c r="C1833" s="91">
        <v>1000</v>
      </c>
      <c r="D1833" s="91" t="s">
        <v>9</v>
      </c>
      <c r="E1833" s="92">
        <v>551</v>
      </c>
      <c r="F1833" s="92">
        <v>553.4</v>
      </c>
      <c r="G1833" s="92">
        <v>0</v>
      </c>
      <c r="H1833" s="82">
        <f>-(E1833-F1833)*C1833</f>
        <v>2399.9999999999773</v>
      </c>
      <c r="I1833" s="82">
        <v>0</v>
      </c>
      <c r="J1833" s="83">
        <f>SUM(H1833:I1833)</f>
        <v>2399.9999999999773</v>
      </c>
    </row>
    <row r="1834" spans="1:10" ht="14.25" customHeight="1">
      <c r="A1834" s="90">
        <v>42326</v>
      </c>
      <c r="B1834" s="91" t="s">
        <v>103</v>
      </c>
      <c r="C1834" s="91">
        <v>400</v>
      </c>
      <c r="D1834" s="91" t="s">
        <v>12</v>
      </c>
      <c r="E1834" s="92">
        <v>1372</v>
      </c>
      <c r="F1834" s="92">
        <v>1367.5</v>
      </c>
      <c r="G1834" s="92">
        <v>0</v>
      </c>
      <c r="H1834" s="82">
        <f>(E1834-F1834)*C1834</f>
        <v>1800</v>
      </c>
      <c r="I1834" s="82">
        <v>0</v>
      </c>
      <c r="J1834" s="83">
        <f>SUM(H1834:I1834)</f>
        <v>1800</v>
      </c>
    </row>
    <row r="1835" spans="1:10" ht="14.25" customHeight="1">
      <c r="A1835" s="90">
        <v>42326</v>
      </c>
      <c r="B1835" s="91" t="s">
        <v>76</v>
      </c>
      <c r="C1835" s="91">
        <v>400</v>
      </c>
      <c r="D1835" s="91" t="s">
        <v>9</v>
      </c>
      <c r="E1835" s="92">
        <v>1342</v>
      </c>
      <c r="F1835" s="92">
        <v>1324</v>
      </c>
      <c r="G1835" s="92">
        <v>0</v>
      </c>
      <c r="H1835" s="86">
        <f>(F1835-E1835)*C1835</f>
        <v>-7200</v>
      </c>
      <c r="I1835" s="86">
        <v>0</v>
      </c>
      <c r="J1835" s="86" t="e">
        <f>(H1835+I1835+#REF!)</f>
        <v>#REF!</v>
      </c>
    </row>
    <row r="1836" spans="1:10" ht="14.25" customHeight="1">
      <c r="A1836" s="90">
        <v>42325</v>
      </c>
      <c r="B1836" s="91" t="s">
        <v>86</v>
      </c>
      <c r="C1836" s="91">
        <v>600</v>
      </c>
      <c r="D1836" s="91" t="s">
        <v>12</v>
      </c>
      <c r="E1836" s="92">
        <v>1123</v>
      </c>
      <c r="F1836" s="92">
        <v>1119</v>
      </c>
      <c r="G1836" s="92">
        <v>1115</v>
      </c>
      <c r="H1836" s="86">
        <f t="shared" ref="H1836:H1837" si="229">-(F1836-E1836)*C1836</f>
        <v>2400</v>
      </c>
      <c r="I1836" s="86">
        <f>-(G1836-F1836)*C1836</f>
        <v>2400</v>
      </c>
      <c r="J1836" s="86" t="e">
        <f>(H1836+I1836+#REF!)</f>
        <v>#REF!</v>
      </c>
    </row>
    <row r="1837" spans="1:10" ht="14.25" customHeight="1">
      <c r="A1837" s="90">
        <v>42325</v>
      </c>
      <c r="B1837" s="91" t="s">
        <v>104</v>
      </c>
      <c r="C1837" s="91">
        <v>400</v>
      </c>
      <c r="D1837" s="91" t="s">
        <v>12</v>
      </c>
      <c r="E1837" s="92">
        <v>1223</v>
      </c>
      <c r="F1837" s="92">
        <v>1217</v>
      </c>
      <c r="G1837" s="92">
        <v>1211</v>
      </c>
      <c r="H1837" s="86">
        <f t="shared" si="229"/>
        <v>2400</v>
      </c>
      <c r="I1837" s="86">
        <f>-(G1837-F1837)*C1837</f>
        <v>2400</v>
      </c>
      <c r="J1837" s="86" t="e">
        <f>(H1837+I1837+#REF!)</f>
        <v>#REF!</v>
      </c>
    </row>
    <row r="1838" spans="1:10" ht="14.25" customHeight="1">
      <c r="A1838" s="90">
        <v>42325</v>
      </c>
      <c r="B1838" s="91" t="s">
        <v>22</v>
      </c>
      <c r="C1838" s="91">
        <v>5000</v>
      </c>
      <c r="D1838" s="91" t="s">
        <v>9</v>
      </c>
      <c r="E1838" s="92">
        <v>113.4</v>
      </c>
      <c r="F1838" s="92">
        <v>113.85</v>
      </c>
      <c r="G1838" s="92">
        <v>0</v>
      </c>
      <c r="H1838" s="86">
        <f>(F1838-E1838)*C1838</f>
        <v>2249.9999999999432</v>
      </c>
      <c r="I1838" s="86">
        <v>0</v>
      </c>
      <c r="J1838" s="86" t="e">
        <f>(H1838+I1838+#REF!)</f>
        <v>#REF!</v>
      </c>
    </row>
    <row r="1839" spans="1:10" ht="14.25" customHeight="1">
      <c r="A1839" s="90">
        <v>42325</v>
      </c>
      <c r="B1839" s="91" t="s">
        <v>48</v>
      </c>
      <c r="C1839" s="91">
        <v>400</v>
      </c>
      <c r="D1839" s="91" t="s">
        <v>12</v>
      </c>
      <c r="E1839" s="92">
        <v>1257</v>
      </c>
      <c r="F1839" s="92">
        <v>1252.0999999999999</v>
      </c>
      <c r="G1839" s="92">
        <v>0</v>
      </c>
      <c r="H1839" s="86">
        <f t="shared" ref="H1839:H1841" si="230">-(F1839-E1839)*C1839</f>
        <v>1960.0000000000364</v>
      </c>
      <c r="I1839" s="86">
        <v>0</v>
      </c>
      <c r="J1839" s="86" t="e">
        <f>(H1839+I1839+#REF!)</f>
        <v>#REF!</v>
      </c>
    </row>
    <row r="1840" spans="1:10" ht="14.25" customHeight="1">
      <c r="A1840" s="90">
        <v>42325</v>
      </c>
      <c r="B1840" s="91" t="s">
        <v>24</v>
      </c>
      <c r="C1840" s="91">
        <v>150</v>
      </c>
      <c r="D1840" s="91" t="s">
        <v>12</v>
      </c>
      <c r="E1840" s="92">
        <v>3412</v>
      </c>
      <c r="F1840" s="92">
        <v>3458</v>
      </c>
      <c r="G1840" s="92">
        <v>0</v>
      </c>
      <c r="H1840" s="86">
        <f t="shared" si="230"/>
        <v>-6900</v>
      </c>
      <c r="I1840" s="86">
        <v>0</v>
      </c>
      <c r="J1840" s="86" t="e">
        <f>(H1840+I1840+#REF!)</f>
        <v>#REF!</v>
      </c>
    </row>
    <row r="1841" spans="1:10" ht="14.25" customHeight="1">
      <c r="A1841" s="90">
        <v>42324</v>
      </c>
      <c r="B1841" s="91" t="s">
        <v>105</v>
      </c>
      <c r="C1841" s="91">
        <v>400</v>
      </c>
      <c r="D1841" s="91" t="s">
        <v>12</v>
      </c>
      <c r="E1841" s="92">
        <v>1348</v>
      </c>
      <c r="F1841" s="92">
        <v>1342</v>
      </c>
      <c r="G1841" s="92">
        <v>1336</v>
      </c>
      <c r="H1841" s="86">
        <f t="shared" si="230"/>
        <v>2400</v>
      </c>
      <c r="I1841" s="86">
        <f>-(G1841-F1841)*C1841</f>
        <v>2400</v>
      </c>
      <c r="J1841" s="86" t="e">
        <f>(H1841+I1841+#REF!)</f>
        <v>#REF!</v>
      </c>
    </row>
    <row r="1842" spans="1:10" ht="14.25" customHeight="1">
      <c r="A1842" s="90">
        <v>42324</v>
      </c>
      <c r="B1842" s="91" t="s">
        <v>106</v>
      </c>
      <c r="C1842" s="91">
        <v>800</v>
      </c>
      <c r="D1842" s="91" t="s">
        <v>9</v>
      </c>
      <c r="E1842" s="92">
        <v>548.6</v>
      </c>
      <c r="F1842" s="92">
        <v>551.6</v>
      </c>
      <c r="G1842" s="92">
        <v>554.6</v>
      </c>
      <c r="H1842" s="86">
        <f t="shared" ref="H1842:H1843" si="231">(F1842-E1842)*C1842</f>
        <v>2400</v>
      </c>
      <c r="I1842" s="86">
        <f>(G1842-F1842)*C1842</f>
        <v>2400</v>
      </c>
      <c r="J1842" s="86" t="e">
        <f>(H1842+I1842+#REF!)</f>
        <v>#REF!</v>
      </c>
    </row>
    <row r="1843" spans="1:10" ht="14.25" customHeight="1">
      <c r="A1843" s="90">
        <v>42324</v>
      </c>
      <c r="B1843" s="91" t="s">
        <v>107</v>
      </c>
      <c r="C1843" s="91">
        <v>400</v>
      </c>
      <c r="D1843" s="91" t="s">
        <v>9</v>
      </c>
      <c r="E1843" s="92">
        <v>1274.5</v>
      </c>
      <c r="F1843" s="92">
        <v>1280.5</v>
      </c>
      <c r="G1843" s="92">
        <v>1286.5</v>
      </c>
      <c r="H1843" s="86">
        <f t="shared" si="231"/>
        <v>2400</v>
      </c>
      <c r="I1843" s="86">
        <f>(G1843-F1843)*C1843</f>
        <v>2400</v>
      </c>
      <c r="J1843" s="86" t="e">
        <f>(H1843+I1843+#REF!)</f>
        <v>#REF!</v>
      </c>
    </row>
    <row r="1844" spans="1:10" ht="14.25" customHeight="1">
      <c r="A1844" s="90">
        <v>42324</v>
      </c>
      <c r="B1844" s="91" t="s">
        <v>16</v>
      </c>
      <c r="C1844" s="91">
        <v>2000</v>
      </c>
      <c r="D1844" s="91" t="s">
        <v>12</v>
      </c>
      <c r="E1844" s="92">
        <v>257.2</v>
      </c>
      <c r="F1844" s="92">
        <v>257.2</v>
      </c>
      <c r="G1844" s="92">
        <v>0</v>
      </c>
      <c r="H1844" s="86">
        <v>0</v>
      </c>
      <c r="I1844" s="86">
        <v>0</v>
      </c>
      <c r="J1844" s="86" t="e">
        <f>(H1844+I1844+#REF!)</f>
        <v>#REF!</v>
      </c>
    </row>
    <row r="1845" spans="1:10" ht="14.25" customHeight="1">
      <c r="A1845" s="90">
        <v>42324</v>
      </c>
      <c r="B1845" s="91" t="s">
        <v>37</v>
      </c>
      <c r="C1845" s="91">
        <v>8000</v>
      </c>
      <c r="D1845" s="91" t="s">
        <v>9</v>
      </c>
      <c r="E1845" s="92">
        <v>87.7</v>
      </c>
      <c r="F1845" s="92">
        <v>88.1</v>
      </c>
      <c r="G1845" s="92">
        <v>88.5</v>
      </c>
      <c r="H1845" s="86">
        <f>(F1845-E1845)*C1845</f>
        <v>3199.9999999999318</v>
      </c>
      <c r="I1845" s="86">
        <f>(G1845-F1845)*C1845</f>
        <v>3200.0000000000455</v>
      </c>
      <c r="J1845" s="86" t="e">
        <f>(H1845+I1845+#REF!)</f>
        <v>#REF!</v>
      </c>
    </row>
    <row r="1846" spans="1:10" ht="14.25" customHeight="1">
      <c r="A1846" s="93">
        <v>42321</v>
      </c>
      <c r="B1846" s="91" t="s">
        <v>50</v>
      </c>
      <c r="C1846" s="91">
        <v>800</v>
      </c>
      <c r="D1846" s="91" t="s">
        <v>12</v>
      </c>
      <c r="E1846" s="92">
        <v>641</v>
      </c>
      <c r="F1846" s="92">
        <v>638</v>
      </c>
      <c r="G1846" s="92">
        <v>635</v>
      </c>
      <c r="H1846" s="82">
        <f t="shared" ref="H1846:H1849" si="232">(E1846-F1846)*C1846</f>
        <v>2400</v>
      </c>
      <c r="I1846" s="82">
        <f>(F1846-G1846)*C1846</f>
        <v>2400</v>
      </c>
      <c r="J1846" s="83">
        <f>SUM(H1846:I1846)</f>
        <v>4800</v>
      </c>
    </row>
    <row r="1847" spans="1:10" ht="14.25" customHeight="1">
      <c r="A1847" s="93">
        <v>42321</v>
      </c>
      <c r="B1847" s="91" t="s">
        <v>108</v>
      </c>
      <c r="C1847" s="91">
        <v>1000</v>
      </c>
      <c r="D1847" s="91" t="s">
        <v>12</v>
      </c>
      <c r="E1847" s="92">
        <v>435</v>
      </c>
      <c r="F1847" s="92">
        <v>433</v>
      </c>
      <c r="G1847" s="92">
        <v>0</v>
      </c>
      <c r="H1847" s="82">
        <f t="shared" si="232"/>
        <v>2000</v>
      </c>
      <c r="I1847" s="82">
        <v>0</v>
      </c>
      <c r="J1847" s="83">
        <f t="shared" ref="J1847:J1849" si="233">H1847</f>
        <v>2000</v>
      </c>
    </row>
    <row r="1848" spans="1:10" ht="14.25" customHeight="1">
      <c r="A1848" s="93">
        <v>42321</v>
      </c>
      <c r="B1848" s="91" t="s">
        <v>109</v>
      </c>
      <c r="C1848" s="91">
        <v>400</v>
      </c>
      <c r="D1848" s="91" t="s">
        <v>12</v>
      </c>
      <c r="E1848" s="92">
        <v>1390</v>
      </c>
      <c r="F1848" s="92">
        <v>1385.3</v>
      </c>
      <c r="G1848" s="92">
        <v>0</v>
      </c>
      <c r="H1848" s="82">
        <f t="shared" si="232"/>
        <v>1880.0000000000182</v>
      </c>
      <c r="I1848" s="82">
        <v>0</v>
      </c>
      <c r="J1848" s="83">
        <f t="shared" si="233"/>
        <v>1880.0000000000182</v>
      </c>
    </row>
    <row r="1849" spans="1:10" ht="14.25" customHeight="1">
      <c r="A1849" s="93">
        <v>42321</v>
      </c>
      <c r="B1849" s="91" t="s">
        <v>89</v>
      </c>
      <c r="C1849" s="91">
        <v>6000</v>
      </c>
      <c r="D1849" s="91" t="s">
        <v>12</v>
      </c>
      <c r="E1849" s="92">
        <v>74.900000000000006</v>
      </c>
      <c r="F1849" s="92">
        <v>74.5</v>
      </c>
      <c r="G1849" s="92">
        <v>0</v>
      </c>
      <c r="H1849" s="82">
        <f t="shared" si="232"/>
        <v>2400.0000000000341</v>
      </c>
      <c r="I1849" s="82">
        <v>0</v>
      </c>
      <c r="J1849" s="83">
        <f t="shared" si="233"/>
        <v>2400.0000000000341</v>
      </c>
    </row>
    <row r="1850" spans="1:10" ht="14.25" customHeight="1">
      <c r="A1850" s="81">
        <v>42318</v>
      </c>
      <c r="B1850" s="48" t="s">
        <v>37</v>
      </c>
      <c r="C1850" s="48">
        <v>8000</v>
      </c>
      <c r="D1850" s="48" t="s">
        <v>9</v>
      </c>
      <c r="E1850" s="41">
        <v>88.5</v>
      </c>
      <c r="F1850" s="41">
        <v>88.8</v>
      </c>
      <c r="G1850" s="41">
        <v>89.1</v>
      </c>
      <c r="H1850" s="78">
        <f t="shared" ref="H1850:H1851" si="234">(F1850-E1850)*C1850</f>
        <v>2399.9999999999773</v>
      </c>
      <c r="I1850" s="78">
        <f>(G1850-F1850)*C1850</f>
        <v>2399.9999999999773</v>
      </c>
      <c r="J1850" s="78" t="e">
        <f>(H1850+I1850+#REF!)</f>
        <v>#REF!</v>
      </c>
    </row>
    <row r="1851" spans="1:10" ht="14.25" customHeight="1">
      <c r="A1851" s="81">
        <v>42318</v>
      </c>
      <c r="B1851" s="48" t="s">
        <v>82</v>
      </c>
      <c r="C1851" s="48">
        <v>8000</v>
      </c>
      <c r="D1851" s="48" t="s">
        <v>9</v>
      </c>
      <c r="E1851" s="41">
        <v>76.599999999999994</v>
      </c>
      <c r="F1851" s="41">
        <v>76.900000000000006</v>
      </c>
      <c r="G1851" s="41">
        <v>77.2</v>
      </c>
      <c r="H1851" s="78">
        <f t="shared" si="234"/>
        <v>2400.0000000000909</v>
      </c>
      <c r="I1851" s="78">
        <f>(G1851-F1851)*C1851</f>
        <v>2399.9999999999773</v>
      </c>
      <c r="J1851" s="78" t="e">
        <f>(H1851+I1851+#REF!)</f>
        <v>#REF!</v>
      </c>
    </row>
    <row r="1852" spans="1:10" ht="14.25" customHeight="1">
      <c r="A1852" s="81">
        <v>42318</v>
      </c>
      <c r="B1852" s="48" t="s">
        <v>24</v>
      </c>
      <c r="C1852" s="48">
        <v>150</v>
      </c>
      <c r="D1852" s="48" t="s">
        <v>12</v>
      </c>
      <c r="E1852" s="41">
        <v>3452</v>
      </c>
      <c r="F1852" s="41">
        <v>3437</v>
      </c>
      <c r="G1852" s="41">
        <v>3422</v>
      </c>
      <c r="H1852" s="78">
        <f>+(E1852-F1852)*C1852</f>
        <v>2250</v>
      </c>
      <c r="I1852" s="78">
        <f>+(F1852-G1852)*C1852</f>
        <v>2250</v>
      </c>
      <c r="J1852" s="78" t="e">
        <f>+H1852+I1852+#REF!</f>
        <v>#REF!</v>
      </c>
    </row>
    <row r="1853" spans="1:10" ht="14.25" customHeight="1">
      <c r="A1853" s="81">
        <v>42318</v>
      </c>
      <c r="B1853" s="48" t="s">
        <v>19</v>
      </c>
      <c r="C1853" s="48">
        <v>2000</v>
      </c>
      <c r="D1853" s="48" t="s">
        <v>9</v>
      </c>
      <c r="E1853" s="41">
        <v>374</v>
      </c>
      <c r="F1853" s="41">
        <v>375.2</v>
      </c>
      <c r="G1853" s="41">
        <v>376.4</v>
      </c>
      <c r="H1853" s="78">
        <f t="shared" ref="H1853:H1861" si="235">(F1853-E1853)*C1853</f>
        <v>2399.9999999999773</v>
      </c>
      <c r="I1853" s="78">
        <f>(G1853-F1853)*C1853</f>
        <v>2399.9999999999773</v>
      </c>
      <c r="J1853" s="78" t="e">
        <f>(H1853+I1853+#REF!)</f>
        <v>#REF!</v>
      </c>
    </row>
    <row r="1854" spans="1:10" ht="14.25" customHeight="1">
      <c r="A1854" s="81">
        <v>42318</v>
      </c>
      <c r="B1854" s="48" t="s">
        <v>82</v>
      </c>
      <c r="C1854" s="48">
        <v>8000</v>
      </c>
      <c r="D1854" s="48" t="s">
        <v>9</v>
      </c>
      <c r="E1854" s="41">
        <v>76.3</v>
      </c>
      <c r="F1854" s="41">
        <v>76.599999999999994</v>
      </c>
      <c r="G1854" s="41">
        <v>0</v>
      </c>
      <c r="H1854" s="78">
        <f t="shared" si="235"/>
        <v>2399.9999999999773</v>
      </c>
      <c r="I1854" s="78">
        <v>0</v>
      </c>
      <c r="J1854" s="78" t="e">
        <f>(H1854+I1854+#REF!)</f>
        <v>#REF!</v>
      </c>
    </row>
    <row r="1855" spans="1:10" ht="14.25" customHeight="1">
      <c r="A1855" s="81">
        <v>42318</v>
      </c>
      <c r="B1855" s="48" t="s">
        <v>37</v>
      </c>
      <c r="C1855" s="48">
        <v>8000</v>
      </c>
      <c r="D1855" s="48" t="s">
        <v>9</v>
      </c>
      <c r="E1855" s="41">
        <v>89.6</v>
      </c>
      <c r="F1855" s="41">
        <v>89.8</v>
      </c>
      <c r="G1855" s="41">
        <v>0</v>
      </c>
      <c r="H1855" s="78">
        <f t="shared" si="235"/>
        <v>1600.0000000000227</v>
      </c>
      <c r="I1855" s="78">
        <v>0</v>
      </c>
      <c r="J1855" s="78" t="e">
        <f>(H1855+I1855+#REF!)</f>
        <v>#REF!</v>
      </c>
    </row>
    <row r="1856" spans="1:10" ht="14.25" customHeight="1">
      <c r="A1856" s="81">
        <v>42317</v>
      </c>
      <c r="B1856" s="48" t="s">
        <v>82</v>
      </c>
      <c r="C1856" s="48">
        <v>8000</v>
      </c>
      <c r="D1856" s="48" t="s">
        <v>9</v>
      </c>
      <c r="E1856" s="41">
        <v>72.3</v>
      </c>
      <c r="F1856" s="41">
        <v>72.599999999999994</v>
      </c>
      <c r="G1856" s="41">
        <v>72.900000000000006</v>
      </c>
      <c r="H1856" s="78">
        <f t="shared" si="235"/>
        <v>2399.9999999999773</v>
      </c>
      <c r="I1856" s="78">
        <f t="shared" ref="I1856:I1861" si="236">(G1856-F1856)*C1856</f>
        <v>2400.0000000000909</v>
      </c>
      <c r="J1856" s="78" t="e">
        <f>(H1856+I1856+#REF!)</f>
        <v>#REF!</v>
      </c>
    </row>
    <row r="1857" spans="1:10" ht="14.25" customHeight="1">
      <c r="A1857" s="81">
        <v>42317</v>
      </c>
      <c r="B1857" s="48" t="s">
        <v>79</v>
      </c>
      <c r="C1857" s="48">
        <v>8000</v>
      </c>
      <c r="D1857" s="48" t="s">
        <v>9</v>
      </c>
      <c r="E1857" s="41">
        <v>76.8</v>
      </c>
      <c r="F1857" s="41">
        <v>77.099999999999994</v>
      </c>
      <c r="G1857" s="41">
        <v>77.400000000000006</v>
      </c>
      <c r="H1857" s="78">
        <f t="shared" si="235"/>
        <v>2399.9999999999773</v>
      </c>
      <c r="I1857" s="78">
        <f t="shared" si="236"/>
        <v>2400.0000000000909</v>
      </c>
      <c r="J1857" s="78" t="e">
        <f>(H1857+I1857+#REF!)</f>
        <v>#REF!</v>
      </c>
    </row>
    <row r="1858" spans="1:10" ht="14.25" customHeight="1">
      <c r="A1858" s="81">
        <v>42317</v>
      </c>
      <c r="B1858" s="48" t="s">
        <v>19</v>
      </c>
      <c r="C1858" s="48">
        <v>2000</v>
      </c>
      <c r="D1858" s="48" t="s">
        <v>9</v>
      </c>
      <c r="E1858" s="41">
        <v>365</v>
      </c>
      <c r="F1858" s="41">
        <v>366.2</v>
      </c>
      <c r="G1858" s="41">
        <v>367.4</v>
      </c>
      <c r="H1858" s="78">
        <f t="shared" si="235"/>
        <v>2399.9999999999773</v>
      </c>
      <c r="I1858" s="78">
        <f t="shared" si="236"/>
        <v>2399.9999999999773</v>
      </c>
      <c r="J1858" s="78" t="e">
        <f>(H1858+I1858+#REF!)</f>
        <v>#REF!</v>
      </c>
    </row>
    <row r="1859" spans="1:10" ht="14.25" customHeight="1">
      <c r="A1859" s="81">
        <v>42317</v>
      </c>
      <c r="B1859" s="48" t="s">
        <v>82</v>
      </c>
      <c r="C1859" s="48">
        <v>8000</v>
      </c>
      <c r="D1859" s="48" t="s">
        <v>9</v>
      </c>
      <c r="E1859" s="41">
        <v>75</v>
      </c>
      <c r="F1859" s="41">
        <v>75.3</v>
      </c>
      <c r="G1859" s="41">
        <v>75.599999999999994</v>
      </c>
      <c r="H1859" s="78">
        <f t="shared" si="235"/>
        <v>2399.9999999999773</v>
      </c>
      <c r="I1859" s="78">
        <f t="shared" si="236"/>
        <v>2399.9999999999773</v>
      </c>
      <c r="J1859" s="78" t="e">
        <f>(H1859+I1859+#REF!)</f>
        <v>#REF!</v>
      </c>
    </row>
    <row r="1860" spans="1:10" ht="14.25" customHeight="1">
      <c r="A1860" s="81">
        <v>42317</v>
      </c>
      <c r="B1860" s="48" t="s">
        <v>19</v>
      </c>
      <c r="C1860" s="48">
        <v>2000</v>
      </c>
      <c r="D1860" s="48" t="s">
        <v>9</v>
      </c>
      <c r="E1860" s="41">
        <v>370</v>
      </c>
      <c r="F1860" s="41">
        <v>371.2</v>
      </c>
      <c r="G1860" s="41">
        <v>372.4</v>
      </c>
      <c r="H1860" s="78">
        <f t="shared" si="235"/>
        <v>2399.9999999999773</v>
      </c>
      <c r="I1860" s="78">
        <f t="shared" si="236"/>
        <v>2399.9999999999773</v>
      </c>
      <c r="J1860" s="78" t="e">
        <f>(H1860+I1860+#REF!)</f>
        <v>#REF!</v>
      </c>
    </row>
    <row r="1861" spans="1:10" ht="14.25" customHeight="1">
      <c r="A1861" s="81">
        <v>42314</v>
      </c>
      <c r="B1861" s="48" t="s">
        <v>16</v>
      </c>
      <c r="C1861" s="48">
        <v>2000</v>
      </c>
      <c r="D1861" s="48" t="s">
        <v>9</v>
      </c>
      <c r="E1861" s="41">
        <v>262.5</v>
      </c>
      <c r="F1861" s="41">
        <v>264.10000000000002</v>
      </c>
      <c r="G1861" s="41">
        <v>265.7</v>
      </c>
      <c r="H1861" s="78">
        <f t="shared" si="235"/>
        <v>3200.0000000000455</v>
      </c>
      <c r="I1861" s="78">
        <f t="shared" si="236"/>
        <v>3199.9999999999318</v>
      </c>
      <c r="J1861" s="78" t="e">
        <f>(H1861+I1861+#REF!)</f>
        <v>#REF!</v>
      </c>
    </row>
    <row r="1862" spans="1:10" ht="14.25" customHeight="1">
      <c r="A1862" s="81">
        <v>42314</v>
      </c>
      <c r="B1862" s="48" t="s">
        <v>51</v>
      </c>
      <c r="C1862" s="48">
        <v>700</v>
      </c>
      <c r="D1862" s="48" t="s">
        <v>12</v>
      </c>
      <c r="E1862" s="41">
        <v>1024</v>
      </c>
      <c r="F1862" s="41">
        <v>1020.5</v>
      </c>
      <c r="G1862" s="41">
        <v>1017</v>
      </c>
      <c r="H1862" s="78">
        <f t="shared" ref="H1862:H1863" si="237">+(E1862-F1862)*C1862</f>
        <v>2450</v>
      </c>
      <c r="I1862" s="78">
        <f>+(F1862-G1862)*C1862</f>
        <v>2450</v>
      </c>
      <c r="J1862" s="78" t="e">
        <f>+H1862+I1862+#REF!</f>
        <v>#REF!</v>
      </c>
    </row>
    <row r="1863" spans="1:10" ht="14.25" customHeight="1">
      <c r="A1863" s="81">
        <v>42314</v>
      </c>
      <c r="B1863" s="48" t="s">
        <v>82</v>
      </c>
      <c r="C1863" s="48">
        <v>8000</v>
      </c>
      <c r="D1863" s="48" t="s">
        <v>12</v>
      </c>
      <c r="E1863" s="41">
        <v>74.599999999999994</v>
      </c>
      <c r="F1863" s="41">
        <v>74.3</v>
      </c>
      <c r="G1863" s="41">
        <v>74</v>
      </c>
      <c r="H1863" s="78">
        <f t="shared" si="237"/>
        <v>2399.9999999999773</v>
      </c>
      <c r="I1863" s="78">
        <f>+(F1863-G1863)*C1863</f>
        <v>2399.9999999999773</v>
      </c>
      <c r="J1863" s="78" t="e">
        <f>+H1863+I1863+#REF!</f>
        <v>#REF!</v>
      </c>
    </row>
    <row r="1864" spans="1:10" ht="14.25" customHeight="1">
      <c r="A1864" s="81">
        <v>42314</v>
      </c>
      <c r="B1864" s="48" t="s">
        <v>14</v>
      </c>
      <c r="C1864" s="48">
        <v>1000</v>
      </c>
      <c r="D1864" s="48" t="s">
        <v>9</v>
      </c>
      <c r="E1864" s="41">
        <v>447</v>
      </c>
      <c r="F1864" s="41">
        <v>449.5</v>
      </c>
      <c r="G1864" s="41">
        <v>0</v>
      </c>
      <c r="H1864" s="78">
        <f>(F1864-E1864)*C1864</f>
        <v>2500</v>
      </c>
      <c r="I1864" s="78">
        <v>0</v>
      </c>
      <c r="J1864" s="78" t="e">
        <f>(H1864+I1864+#REF!)</f>
        <v>#REF!</v>
      </c>
    </row>
    <row r="1865" spans="1:10" ht="14.25" customHeight="1">
      <c r="A1865" s="81">
        <v>42313</v>
      </c>
      <c r="B1865" s="48" t="s">
        <v>90</v>
      </c>
      <c r="C1865" s="48">
        <v>7000</v>
      </c>
      <c r="D1865" s="48" t="s">
        <v>12</v>
      </c>
      <c r="E1865" s="41">
        <v>89.8</v>
      </c>
      <c r="F1865" s="41">
        <v>89.45</v>
      </c>
      <c r="G1865" s="41">
        <v>89.1</v>
      </c>
      <c r="H1865" s="78">
        <f t="shared" ref="H1865:H1867" si="238">+(E1865-F1865)*C1865</f>
        <v>2449.99999999996</v>
      </c>
      <c r="I1865" s="78">
        <f>+(F1865-G1865)*C1865</f>
        <v>2450.0000000000596</v>
      </c>
      <c r="J1865" s="78" t="e">
        <f>+H1865+I1865+#REF!</f>
        <v>#REF!</v>
      </c>
    </row>
    <row r="1866" spans="1:10" ht="14.25" customHeight="1">
      <c r="A1866" s="81">
        <v>42313</v>
      </c>
      <c r="B1866" s="48" t="s">
        <v>79</v>
      </c>
      <c r="C1866" s="48">
        <v>8000</v>
      </c>
      <c r="D1866" s="48" t="s">
        <v>12</v>
      </c>
      <c r="E1866" s="41">
        <v>81</v>
      </c>
      <c r="F1866" s="41">
        <v>80.7</v>
      </c>
      <c r="G1866" s="41">
        <v>80.400000000000006</v>
      </c>
      <c r="H1866" s="78">
        <f t="shared" si="238"/>
        <v>2399.9999999999773</v>
      </c>
      <c r="I1866" s="78">
        <f>+(F1866-G1866)*C1866</f>
        <v>2399.9999999999773</v>
      </c>
      <c r="J1866" s="78" t="e">
        <f>+H1866+I1866+#REF!</f>
        <v>#REF!</v>
      </c>
    </row>
    <row r="1867" spans="1:10" ht="14.25" customHeight="1">
      <c r="A1867" s="81">
        <v>42313</v>
      </c>
      <c r="B1867" s="48" t="s">
        <v>51</v>
      </c>
      <c r="C1867" s="48">
        <v>700</v>
      </c>
      <c r="D1867" s="48" t="s">
        <v>12</v>
      </c>
      <c r="E1867" s="41">
        <v>1050</v>
      </c>
      <c r="F1867" s="41">
        <v>1046.5</v>
      </c>
      <c r="G1867" s="41">
        <v>1043.5</v>
      </c>
      <c r="H1867" s="78">
        <f t="shared" si="238"/>
        <v>2450</v>
      </c>
      <c r="I1867" s="78">
        <f>+(F1867-G1867)*C1867</f>
        <v>2100</v>
      </c>
      <c r="J1867" s="78" t="e">
        <f>+H1867+I1867+#REF!</f>
        <v>#REF!</v>
      </c>
    </row>
    <row r="1868" spans="1:10" ht="14.25" customHeight="1">
      <c r="A1868" s="81">
        <v>42313</v>
      </c>
      <c r="B1868" s="48" t="s">
        <v>10</v>
      </c>
      <c r="C1868" s="48">
        <v>8000</v>
      </c>
      <c r="D1868" s="48" t="s">
        <v>9</v>
      </c>
      <c r="E1868" s="41">
        <v>69</v>
      </c>
      <c r="F1868" s="41">
        <v>69.3</v>
      </c>
      <c r="G1868" s="41">
        <v>0</v>
      </c>
      <c r="H1868" s="78">
        <f>(F1868-E1868)*C1868</f>
        <v>2399.9999999999773</v>
      </c>
      <c r="I1868" s="78">
        <v>0</v>
      </c>
      <c r="J1868" s="78" t="e">
        <f>(H1868+I1868+#REF!)</f>
        <v>#REF!</v>
      </c>
    </row>
    <row r="1869" spans="1:10" ht="14.25" customHeight="1">
      <c r="A1869" s="81">
        <v>42313</v>
      </c>
      <c r="B1869" s="48" t="s">
        <v>79</v>
      </c>
      <c r="C1869" s="48">
        <v>8000</v>
      </c>
      <c r="D1869" s="48" t="s">
        <v>12</v>
      </c>
      <c r="E1869" s="41">
        <v>79.3</v>
      </c>
      <c r="F1869" s="41">
        <v>79</v>
      </c>
      <c r="G1869" s="41">
        <v>0</v>
      </c>
      <c r="H1869" s="78">
        <f>+(E1869-F1869)*C1869</f>
        <v>2399.9999999999773</v>
      </c>
      <c r="I1869" s="78">
        <v>0</v>
      </c>
      <c r="J1869" s="78" t="e">
        <f>+H1869+I1869+#REF!</f>
        <v>#REF!</v>
      </c>
    </row>
    <row r="1870" spans="1:10" ht="14.25" customHeight="1">
      <c r="A1870" s="84">
        <v>42312</v>
      </c>
      <c r="B1870" s="85" t="s">
        <v>19</v>
      </c>
      <c r="C1870" s="85">
        <v>2000</v>
      </c>
      <c r="D1870" s="85" t="s">
        <v>9</v>
      </c>
      <c r="E1870" s="78">
        <v>388.5</v>
      </c>
      <c r="F1870" s="78">
        <v>389.7</v>
      </c>
      <c r="G1870" s="78">
        <v>390.9</v>
      </c>
      <c r="H1870" s="78">
        <f>(F1870-E1870)*C1870</f>
        <v>2399.9999999999773</v>
      </c>
      <c r="I1870" s="78">
        <f>(G1870-F1870)*C1870</f>
        <v>2399.9999999999773</v>
      </c>
      <c r="J1870" s="78" t="e">
        <f>(H1870+I1870+#REF!)</f>
        <v>#REF!</v>
      </c>
    </row>
    <row r="1871" spans="1:10" ht="14.25" customHeight="1">
      <c r="A1871" s="84">
        <v>42312</v>
      </c>
      <c r="B1871" s="85" t="s">
        <v>104</v>
      </c>
      <c r="C1871" s="85">
        <v>400</v>
      </c>
      <c r="D1871" s="85" t="s">
        <v>12</v>
      </c>
      <c r="E1871" s="78">
        <v>1321</v>
      </c>
      <c r="F1871" s="78">
        <v>1315</v>
      </c>
      <c r="G1871" s="78">
        <v>1309</v>
      </c>
      <c r="H1871" s="78">
        <f>+(E1871-F1871)*C1871</f>
        <v>2400</v>
      </c>
      <c r="I1871" s="78">
        <f>+(F1871-G1871)*C1871</f>
        <v>2400</v>
      </c>
      <c r="J1871" s="78" t="e">
        <f>+H1871+I1871+#REF!</f>
        <v>#REF!</v>
      </c>
    </row>
    <row r="1872" spans="1:10" ht="14.25" customHeight="1">
      <c r="A1872" s="84">
        <v>42312</v>
      </c>
      <c r="B1872" s="85" t="s">
        <v>90</v>
      </c>
      <c r="C1872" s="85">
        <v>7000</v>
      </c>
      <c r="D1872" s="85" t="s">
        <v>9</v>
      </c>
      <c r="E1872" s="78">
        <v>93</v>
      </c>
      <c r="F1872" s="78">
        <v>93.35</v>
      </c>
      <c r="G1872" s="78">
        <v>0</v>
      </c>
      <c r="H1872" s="78">
        <f t="shared" ref="H1872:H1874" si="239">(F1872-E1872)*C1872</f>
        <v>2449.99999999996</v>
      </c>
      <c r="I1872" s="78">
        <v>0</v>
      </c>
      <c r="J1872" s="78" t="e">
        <f>(H1872+I1872+#REF!)</f>
        <v>#REF!</v>
      </c>
    </row>
    <row r="1873" spans="1:10" ht="14.25" customHeight="1">
      <c r="A1873" s="84">
        <v>42312</v>
      </c>
      <c r="B1873" s="85" t="s">
        <v>82</v>
      </c>
      <c r="C1873" s="85">
        <v>8000</v>
      </c>
      <c r="D1873" s="85" t="s">
        <v>9</v>
      </c>
      <c r="E1873" s="78">
        <v>80.7</v>
      </c>
      <c r="F1873" s="78">
        <v>81</v>
      </c>
      <c r="G1873" s="78">
        <v>0</v>
      </c>
      <c r="H1873" s="78">
        <f t="shared" si="239"/>
        <v>2399.9999999999773</v>
      </c>
      <c r="I1873" s="78">
        <v>0</v>
      </c>
      <c r="J1873" s="78" t="e">
        <f>(H1873+I1873+#REF!)</f>
        <v>#REF!</v>
      </c>
    </row>
    <row r="1874" spans="1:10" ht="14.25" customHeight="1">
      <c r="A1874" s="84">
        <v>42312</v>
      </c>
      <c r="B1874" s="85" t="s">
        <v>98</v>
      </c>
      <c r="C1874" s="85">
        <v>600</v>
      </c>
      <c r="D1874" s="85" t="s">
        <v>9</v>
      </c>
      <c r="E1874" s="78">
        <v>1200</v>
      </c>
      <c r="F1874" s="78">
        <v>1204</v>
      </c>
      <c r="G1874" s="78">
        <v>0</v>
      </c>
      <c r="H1874" s="78">
        <f t="shared" si="239"/>
        <v>2400</v>
      </c>
      <c r="I1874" s="78">
        <v>0</v>
      </c>
      <c r="J1874" s="78" t="e">
        <f>(H1874+I1874+#REF!)</f>
        <v>#REF!</v>
      </c>
    </row>
    <row r="1875" spans="1:10" ht="14.25" customHeight="1">
      <c r="A1875" s="84">
        <v>42312</v>
      </c>
      <c r="B1875" s="85" t="s">
        <v>110</v>
      </c>
      <c r="C1875" s="85">
        <v>500</v>
      </c>
      <c r="D1875" s="85" t="s">
        <v>12</v>
      </c>
      <c r="E1875" s="78">
        <v>940</v>
      </c>
      <c r="F1875" s="78">
        <v>937.1</v>
      </c>
      <c r="G1875" s="78">
        <v>0</v>
      </c>
      <c r="H1875" s="78">
        <f t="shared" ref="H1875:H1876" si="240">+(E1875-F1875)*C1875</f>
        <v>1449.9999999999886</v>
      </c>
      <c r="I1875" s="78">
        <v>0</v>
      </c>
      <c r="J1875" s="78" t="e">
        <f>+H1875+I1875+#REF!</f>
        <v>#REF!</v>
      </c>
    </row>
    <row r="1876" spans="1:10" ht="14.25" customHeight="1">
      <c r="A1876" s="84">
        <v>42311</v>
      </c>
      <c r="B1876" s="85" t="s">
        <v>19</v>
      </c>
      <c r="C1876" s="85">
        <v>2000</v>
      </c>
      <c r="D1876" s="85" t="s">
        <v>12</v>
      </c>
      <c r="E1876" s="78">
        <v>386</v>
      </c>
      <c r="F1876" s="78">
        <v>384.8</v>
      </c>
      <c r="G1876" s="78">
        <v>383.6</v>
      </c>
      <c r="H1876" s="78">
        <f t="shared" si="240"/>
        <v>2399.9999999999773</v>
      </c>
      <c r="I1876" s="78">
        <f>+(F1876-G1876)*C1876</f>
        <v>2399.9999999999773</v>
      </c>
      <c r="J1876" s="78" t="e">
        <f>+H1876+I1876+#REF!</f>
        <v>#REF!</v>
      </c>
    </row>
    <row r="1877" spans="1:10" ht="14.25" customHeight="1">
      <c r="A1877" s="84">
        <v>42311</v>
      </c>
      <c r="B1877" s="85" t="s">
        <v>79</v>
      </c>
      <c r="C1877" s="85">
        <v>8000</v>
      </c>
      <c r="D1877" s="85" t="s">
        <v>9</v>
      </c>
      <c r="E1877" s="78">
        <v>82</v>
      </c>
      <c r="F1877" s="78">
        <v>82.3</v>
      </c>
      <c r="G1877" s="78">
        <v>82.6</v>
      </c>
      <c r="H1877" s="78">
        <f>(F1877-E1877)*C1877</f>
        <v>2399.9999999999773</v>
      </c>
      <c r="I1877" s="78">
        <f>(G1877-F1877)*C1877</f>
        <v>2399.9999999999773</v>
      </c>
      <c r="J1877" s="78" t="e">
        <f>(H1877+I1877+#REF!)</f>
        <v>#REF!</v>
      </c>
    </row>
    <row r="1878" spans="1:10" ht="14.25" customHeight="1">
      <c r="A1878" s="84">
        <v>42311</v>
      </c>
      <c r="B1878" s="85" t="s">
        <v>111</v>
      </c>
      <c r="C1878" s="85">
        <v>375</v>
      </c>
      <c r="D1878" s="85" t="s">
        <v>12</v>
      </c>
      <c r="E1878" s="78">
        <v>1503</v>
      </c>
      <c r="F1878" s="78">
        <v>1497</v>
      </c>
      <c r="G1878" s="78">
        <v>0</v>
      </c>
      <c r="H1878" s="78">
        <f>+(E1878-F1878)*C1878</f>
        <v>2250</v>
      </c>
      <c r="I1878" s="78">
        <v>0</v>
      </c>
      <c r="J1878" s="78" t="e">
        <f>+H1878+I1878+#REF!</f>
        <v>#REF!</v>
      </c>
    </row>
    <row r="1879" spans="1:10" ht="14.25" customHeight="1">
      <c r="A1879" s="84">
        <v>42311</v>
      </c>
      <c r="B1879" s="85" t="s">
        <v>22</v>
      </c>
      <c r="C1879" s="85">
        <v>5000</v>
      </c>
      <c r="D1879" s="85" t="s">
        <v>9</v>
      </c>
      <c r="E1879" s="78">
        <v>121.5</v>
      </c>
      <c r="F1879" s="78">
        <v>121.5</v>
      </c>
      <c r="G1879" s="78">
        <v>0</v>
      </c>
      <c r="H1879" s="78">
        <f t="shared" ref="H1879:H1883" si="241">(F1879-E1879)*C1879</f>
        <v>0</v>
      </c>
      <c r="I1879" s="78">
        <v>0</v>
      </c>
      <c r="J1879" s="78" t="e">
        <f>(H1879+I1879+#REF!)</f>
        <v>#REF!</v>
      </c>
    </row>
    <row r="1880" spans="1:10" ht="14.25" customHeight="1">
      <c r="A1880" s="84">
        <v>42311</v>
      </c>
      <c r="B1880" s="85" t="s">
        <v>51</v>
      </c>
      <c r="C1880" s="85">
        <v>700</v>
      </c>
      <c r="D1880" s="85" t="s">
        <v>9</v>
      </c>
      <c r="E1880" s="78">
        <v>1132</v>
      </c>
      <c r="F1880" s="78">
        <v>1121.5</v>
      </c>
      <c r="G1880" s="78">
        <v>0</v>
      </c>
      <c r="H1880" s="78">
        <f t="shared" si="241"/>
        <v>-7350</v>
      </c>
      <c r="I1880" s="78">
        <v>0</v>
      </c>
      <c r="J1880" s="78" t="e">
        <f>(H1880+I1880+#REF!)</f>
        <v>#REF!</v>
      </c>
    </row>
    <row r="1881" spans="1:10" ht="14.25" customHeight="1">
      <c r="A1881" s="84">
        <v>42310</v>
      </c>
      <c r="B1881" s="85" t="s">
        <v>112</v>
      </c>
      <c r="C1881" s="85">
        <v>1000</v>
      </c>
      <c r="D1881" s="85" t="s">
        <v>9</v>
      </c>
      <c r="E1881" s="78">
        <v>438</v>
      </c>
      <c r="F1881" s="78">
        <v>440.5</v>
      </c>
      <c r="G1881" s="78">
        <v>443</v>
      </c>
      <c r="H1881" s="78">
        <f t="shared" si="241"/>
        <v>2500</v>
      </c>
      <c r="I1881" s="78">
        <f>(G1881-F1881)*C1881</f>
        <v>2500</v>
      </c>
      <c r="J1881" s="78" t="e">
        <f>(H1881+I1881+#REF!)</f>
        <v>#REF!</v>
      </c>
    </row>
    <row r="1882" spans="1:10" ht="14.25" customHeight="1">
      <c r="A1882" s="84">
        <v>42310</v>
      </c>
      <c r="B1882" s="85" t="s">
        <v>113</v>
      </c>
      <c r="C1882" s="85">
        <v>3000</v>
      </c>
      <c r="D1882" s="85" t="s">
        <v>9</v>
      </c>
      <c r="E1882" s="78">
        <v>143.9</v>
      </c>
      <c r="F1882" s="78">
        <v>144.69999999999999</v>
      </c>
      <c r="G1882" s="78">
        <v>145.5</v>
      </c>
      <c r="H1882" s="78">
        <f t="shared" si="241"/>
        <v>2399.9999999999491</v>
      </c>
      <c r="I1882" s="78">
        <f>(G1882-F1882)*C1882</f>
        <v>2400.0000000000341</v>
      </c>
      <c r="J1882" s="78" t="e">
        <f>(H1882+I1882+#REF!)</f>
        <v>#REF!</v>
      </c>
    </row>
    <row r="1883" spans="1:10" ht="14.25" customHeight="1">
      <c r="A1883" s="84">
        <v>42310</v>
      </c>
      <c r="B1883" s="85" t="s">
        <v>79</v>
      </c>
      <c r="C1883" s="85">
        <v>8000</v>
      </c>
      <c r="D1883" s="85" t="s">
        <v>9</v>
      </c>
      <c r="E1883" s="78">
        <v>77</v>
      </c>
      <c r="F1883" s="78">
        <v>77.3</v>
      </c>
      <c r="G1883" s="78">
        <v>77.599999999999994</v>
      </c>
      <c r="H1883" s="78">
        <f t="shared" si="241"/>
        <v>2399.9999999999773</v>
      </c>
      <c r="I1883" s="78">
        <f>(G1883-F1883)*C1883</f>
        <v>2399.9999999999773</v>
      </c>
      <c r="J1883" s="78" t="e">
        <f>(H1883+I1883+#REF!)</f>
        <v>#REF!</v>
      </c>
    </row>
    <row r="1884" spans="1:10" ht="14.25" customHeight="1">
      <c r="A1884" s="84">
        <v>42310</v>
      </c>
      <c r="B1884" s="85" t="s">
        <v>51</v>
      </c>
      <c r="C1884" s="85">
        <v>700</v>
      </c>
      <c r="D1884" s="85" t="s">
        <v>12</v>
      </c>
      <c r="E1884" s="78">
        <v>1073</v>
      </c>
      <c r="F1884" s="78">
        <v>1069.5</v>
      </c>
      <c r="G1884" s="78">
        <v>0</v>
      </c>
      <c r="H1884" s="78">
        <f>+(E1884-F1884)*C1884</f>
        <v>2450</v>
      </c>
      <c r="I1884" s="78">
        <v>0</v>
      </c>
      <c r="J1884" s="78" t="e">
        <f>+H1884+I1884+#REF!</f>
        <v>#REF!</v>
      </c>
    </row>
    <row r="1885" spans="1:10" ht="14.25" customHeight="1">
      <c r="A1885" s="84">
        <v>42310</v>
      </c>
      <c r="B1885" s="85" t="s">
        <v>26</v>
      </c>
      <c r="C1885" s="85">
        <v>400</v>
      </c>
      <c r="D1885" s="85" t="s">
        <v>9</v>
      </c>
      <c r="E1885" s="78">
        <v>1575</v>
      </c>
      <c r="F1885" s="78">
        <v>1581</v>
      </c>
      <c r="G1885" s="78">
        <v>0</v>
      </c>
      <c r="H1885" s="78">
        <f>(F1885-E1885)*C1885</f>
        <v>2400</v>
      </c>
      <c r="I1885" s="78">
        <v>0</v>
      </c>
      <c r="J1885" s="78" t="e">
        <f>(H1885+I1885+#REF!)</f>
        <v>#REF!</v>
      </c>
    </row>
    <row r="1886" spans="1:10" ht="14.25" customHeight="1">
      <c r="A1886" s="81">
        <v>42307</v>
      </c>
      <c r="B1886" s="48" t="s">
        <v>114</v>
      </c>
      <c r="C1886" s="48">
        <v>500</v>
      </c>
      <c r="D1886" s="48" t="s">
        <v>12</v>
      </c>
      <c r="E1886" s="41">
        <v>828</v>
      </c>
      <c r="F1886" s="41">
        <v>823</v>
      </c>
      <c r="G1886" s="41">
        <v>818</v>
      </c>
      <c r="H1886" s="78">
        <f t="shared" ref="H1886:H1887" si="242">+(E1886-F1886)*C1886</f>
        <v>2500</v>
      </c>
      <c r="I1886" s="78">
        <f>+(F1886-G1886)*C1886</f>
        <v>2500</v>
      </c>
      <c r="J1886" s="78" t="e">
        <f>+H1886+I1886+#REF!</f>
        <v>#REF!</v>
      </c>
    </row>
    <row r="1887" spans="1:10" ht="14.25" customHeight="1">
      <c r="A1887" s="81">
        <v>42307</v>
      </c>
      <c r="B1887" s="48" t="s">
        <v>51</v>
      </c>
      <c r="C1887" s="48">
        <v>700</v>
      </c>
      <c r="D1887" s="48" t="s">
        <v>12</v>
      </c>
      <c r="E1887" s="41">
        <v>1096</v>
      </c>
      <c r="F1887" s="41">
        <v>1092.5</v>
      </c>
      <c r="G1887" s="41">
        <v>1089</v>
      </c>
      <c r="H1887" s="78">
        <f t="shared" si="242"/>
        <v>2450</v>
      </c>
      <c r="I1887" s="78">
        <f>+(F1887-G1887)*C1887</f>
        <v>2450</v>
      </c>
      <c r="J1887" s="78" t="e">
        <f>+H1887+I1887+#REF!</f>
        <v>#REF!</v>
      </c>
    </row>
    <row r="1888" spans="1:10" ht="14.25" customHeight="1">
      <c r="A1888" s="81">
        <v>42307</v>
      </c>
      <c r="B1888" s="48" t="s">
        <v>92</v>
      </c>
      <c r="C1888" s="48">
        <v>7000</v>
      </c>
      <c r="D1888" s="48" t="s">
        <v>9</v>
      </c>
      <c r="E1888" s="41">
        <v>83</v>
      </c>
      <c r="F1888" s="41">
        <v>83.35</v>
      </c>
      <c r="G1888" s="41">
        <v>83.7</v>
      </c>
      <c r="H1888" s="78">
        <f t="shared" ref="H1888:H1890" si="243">(F1888-E1888)*C1888</f>
        <v>2449.99999999996</v>
      </c>
      <c r="I1888" s="78">
        <f>(G1888-F1888)*C1888</f>
        <v>2450.0000000000596</v>
      </c>
      <c r="J1888" s="78" t="e">
        <f>(H1888+I1888+#REF!)</f>
        <v>#REF!</v>
      </c>
    </row>
    <row r="1889" spans="1:10" ht="14.25" customHeight="1">
      <c r="A1889" s="81">
        <v>42307</v>
      </c>
      <c r="B1889" s="48" t="s">
        <v>115</v>
      </c>
      <c r="C1889" s="48">
        <v>4000</v>
      </c>
      <c r="D1889" s="48" t="s">
        <v>9</v>
      </c>
      <c r="E1889" s="41">
        <v>132.6</v>
      </c>
      <c r="F1889" s="41">
        <v>133.19999999999999</v>
      </c>
      <c r="G1889" s="41">
        <v>133.80000000000001</v>
      </c>
      <c r="H1889" s="78">
        <f t="shared" si="243"/>
        <v>2399.9999999999773</v>
      </c>
      <c r="I1889" s="78">
        <f>(G1889-F1889)*C1889</f>
        <v>2400.0000000000909</v>
      </c>
      <c r="J1889" s="78" t="e">
        <f>(H1889+I1889+#REF!)</f>
        <v>#REF!</v>
      </c>
    </row>
    <row r="1890" spans="1:10" ht="14.25" customHeight="1">
      <c r="A1890" s="81">
        <v>42307</v>
      </c>
      <c r="B1890" s="48" t="s">
        <v>47</v>
      </c>
      <c r="C1890" s="48">
        <v>400</v>
      </c>
      <c r="D1890" s="48" t="s">
        <v>9</v>
      </c>
      <c r="E1890" s="41">
        <v>1618</v>
      </c>
      <c r="F1890" s="41">
        <v>1624</v>
      </c>
      <c r="G1890" s="41">
        <v>1630</v>
      </c>
      <c r="H1890" s="78">
        <f t="shared" si="243"/>
        <v>2400</v>
      </c>
      <c r="I1890" s="78">
        <f>(G1890-F1890)*C1890</f>
        <v>2400</v>
      </c>
      <c r="J1890" s="78" t="e">
        <f>(H1890+I1890+#REF!)</f>
        <v>#REF!</v>
      </c>
    </row>
    <row r="1891" spans="1:10" ht="14.25" customHeight="1">
      <c r="A1891" s="81">
        <v>42306</v>
      </c>
      <c r="B1891" s="48" t="s">
        <v>51</v>
      </c>
      <c r="C1891" s="48">
        <v>500</v>
      </c>
      <c r="D1891" s="48" t="s">
        <v>12</v>
      </c>
      <c r="E1891" s="41">
        <v>1137</v>
      </c>
      <c r="F1891" s="41">
        <v>1134</v>
      </c>
      <c r="G1891" s="41">
        <v>1131</v>
      </c>
      <c r="H1891" s="78">
        <f t="shared" ref="H1891:H1893" si="244">+(E1891-F1891)*C1891</f>
        <v>1500</v>
      </c>
      <c r="I1891" s="78">
        <f>+(F1891-G1891)*C1891</f>
        <v>1500</v>
      </c>
      <c r="J1891" s="78" t="e">
        <f>+H1891+I1891+#REF!</f>
        <v>#REF!</v>
      </c>
    </row>
    <row r="1892" spans="1:10" ht="14.25" customHeight="1">
      <c r="A1892" s="81">
        <v>42306</v>
      </c>
      <c r="B1892" s="48" t="s">
        <v>114</v>
      </c>
      <c r="C1892" s="48">
        <v>250</v>
      </c>
      <c r="D1892" s="48" t="s">
        <v>12</v>
      </c>
      <c r="E1892" s="41">
        <v>900</v>
      </c>
      <c r="F1892" s="41">
        <v>895</v>
      </c>
      <c r="G1892" s="41">
        <v>888</v>
      </c>
      <c r="H1892" s="78">
        <f t="shared" si="244"/>
        <v>1250</v>
      </c>
      <c r="I1892" s="78">
        <f>+(F1892-G1892)*C1892</f>
        <v>1750</v>
      </c>
      <c r="J1892" s="78" t="e">
        <f>+H1892+I1892+#REF!</f>
        <v>#REF!</v>
      </c>
    </row>
    <row r="1893" spans="1:10" ht="14.25" customHeight="1">
      <c r="A1893" s="81">
        <v>42306</v>
      </c>
      <c r="B1893" s="48" t="s">
        <v>116</v>
      </c>
      <c r="C1893" s="48">
        <v>250</v>
      </c>
      <c r="D1893" s="48" t="s">
        <v>12</v>
      </c>
      <c r="E1893" s="41">
        <v>896</v>
      </c>
      <c r="F1893" s="41">
        <v>891</v>
      </c>
      <c r="G1893" s="41">
        <v>0</v>
      </c>
      <c r="H1893" s="78">
        <f t="shared" si="244"/>
        <v>1250</v>
      </c>
      <c r="I1893" s="78">
        <v>0</v>
      </c>
      <c r="J1893" s="78" t="e">
        <f>+H1893+I1893+#REF!</f>
        <v>#REF!</v>
      </c>
    </row>
    <row r="1894" spans="1:10" ht="14.25" customHeight="1">
      <c r="A1894" s="81">
        <v>42306</v>
      </c>
      <c r="B1894" s="48" t="s">
        <v>26</v>
      </c>
      <c r="C1894" s="48">
        <v>250</v>
      </c>
      <c r="D1894" s="48" t="s">
        <v>9</v>
      </c>
      <c r="E1894" s="41">
        <v>1555</v>
      </c>
      <c r="F1894" s="41">
        <v>1559.75</v>
      </c>
      <c r="G1894" s="41">
        <v>0</v>
      </c>
      <c r="H1894" s="78">
        <f t="shared" ref="H1894:H1895" si="245">(F1894-E1894)*C1894</f>
        <v>1187.5</v>
      </c>
      <c r="I1894" s="78">
        <v>0</v>
      </c>
      <c r="J1894" s="78" t="e">
        <f>(H1894+I1894+#REF!)</f>
        <v>#REF!</v>
      </c>
    </row>
    <row r="1895" spans="1:10" ht="14.25" customHeight="1">
      <c r="A1895" s="81">
        <v>42305</v>
      </c>
      <c r="B1895" s="48" t="s">
        <v>82</v>
      </c>
      <c r="C1895" s="48">
        <v>8000</v>
      </c>
      <c r="D1895" s="48" t="s">
        <v>9</v>
      </c>
      <c r="E1895" s="41">
        <v>81.8</v>
      </c>
      <c r="F1895" s="41">
        <v>82.05</v>
      </c>
      <c r="G1895" s="41">
        <v>82.3</v>
      </c>
      <c r="H1895" s="78">
        <f t="shared" si="245"/>
        <v>2000</v>
      </c>
      <c r="I1895" s="78">
        <f>(G1895-F1895)*C1895</f>
        <v>2000</v>
      </c>
      <c r="J1895" s="78" t="e">
        <f>(H1895+I1895+#REF!)</f>
        <v>#REF!</v>
      </c>
    </row>
    <row r="1896" spans="1:10" ht="14.25" customHeight="1">
      <c r="A1896" s="81">
        <v>42305</v>
      </c>
      <c r="B1896" s="48" t="s">
        <v>34</v>
      </c>
      <c r="C1896" s="48">
        <v>4000</v>
      </c>
      <c r="D1896" s="48" t="s">
        <v>12</v>
      </c>
      <c r="E1896" s="41">
        <v>79.599999999999994</v>
      </c>
      <c r="F1896" s="41">
        <v>79.2</v>
      </c>
      <c r="G1896" s="41">
        <v>78.7</v>
      </c>
      <c r="H1896" s="78">
        <f>+(E1896-F1896)*C1896</f>
        <v>1599.9999999999659</v>
      </c>
      <c r="I1896" s="78">
        <f>+(F1896-G1896)*C1896</f>
        <v>2000</v>
      </c>
      <c r="J1896" s="78" t="e">
        <f>+H1896+I1896+#REF!</f>
        <v>#REF!</v>
      </c>
    </row>
    <row r="1897" spans="1:10" ht="14.25" customHeight="1">
      <c r="A1897" s="81">
        <v>42305</v>
      </c>
      <c r="B1897" s="48" t="s">
        <v>82</v>
      </c>
      <c r="C1897" s="48">
        <v>8000</v>
      </c>
      <c r="D1897" s="48" t="s">
        <v>9</v>
      </c>
      <c r="E1897" s="41">
        <v>82.9</v>
      </c>
      <c r="F1897" s="41">
        <v>83.15</v>
      </c>
      <c r="G1897" s="41">
        <v>0</v>
      </c>
      <c r="H1897" s="78">
        <f t="shared" ref="H1897:H1901" si="246">(F1897-E1897)*C1897</f>
        <v>2000</v>
      </c>
      <c r="I1897" s="78">
        <v>0</v>
      </c>
      <c r="J1897" s="78" t="e">
        <f>(H1897+I1897+#REF!)</f>
        <v>#REF!</v>
      </c>
    </row>
    <row r="1898" spans="1:10" ht="14.25" customHeight="1">
      <c r="A1898" s="81">
        <v>42305</v>
      </c>
      <c r="B1898" s="48" t="s">
        <v>117</v>
      </c>
      <c r="C1898" s="48">
        <v>1300</v>
      </c>
      <c r="D1898" s="48" t="s">
        <v>9</v>
      </c>
      <c r="E1898" s="41">
        <v>392.5</v>
      </c>
      <c r="F1898" s="41">
        <v>393.5</v>
      </c>
      <c r="G1898" s="41">
        <v>0</v>
      </c>
      <c r="H1898" s="78">
        <f t="shared" si="246"/>
        <v>1300</v>
      </c>
      <c r="I1898" s="78">
        <v>0</v>
      </c>
      <c r="J1898" s="78" t="e">
        <f>(H1898+I1898+#REF!)</f>
        <v>#REF!</v>
      </c>
    </row>
    <row r="1899" spans="1:10" ht="14.25" customHeight="1">
      <c r="A1899" s="81">
        <v>42305</v>
      </c>
      <c r="B1899" s="48" t="s">
        <v>26</v>
      </c>
      <c r="C1899" s="48">
        <v>250</v>
      </c>
      <c r="D1899" s="48" t="s">
        <v>9</v>
      </c>
      <c r="E1899" s="41">
        <v>1549</v>
      </c>
      <c r="F1899" s="41">
        <v>1554</v>
      </c>
      <c r="G1899" s="41">
        <v>0</v>
      </c>
      <c r="H1899" s="78">
        <f t="shared" si="246"/>
        <v>1250</v>
      </c>
      <c r="I1899" s="78">
        <v>0</v>
      </c>
      <c r="J1899" s="78" t="e">
        <f>(H1899+I1899+#REF!)</f>
        <v>#REF!</v>
      </c>
    </row>
    <row r="1900" spans="1:10" ht="14.25" customHeight="1">
      <c r="A1900" s="81">
        <v>42304</v>
      </c>
      <c r="B1900" s="48" t="s">
        <v>117</v>
      </c>
      <c r="C1900" s="48">
        <v>1300</v>
      </c>
      <c r="D1900" s="48" t="s">
        <v>9</v>
      </c>
      <c r="E1900" s="41">
        <v>384.4</v>
      </c>
      <c r="F1900" s="41">
        <v>385.4</v>
      </c>
      <c r="G1900" s="41">
        <v>386.4</v>
      </c>
      <c r="H1900" s="78">
        <f t="shared" si="246"/>
        <v>1300</v>
      </c>
      <c r="I1900" s="78">
        <f>(G1900-F1900)*C1900</f>
        <v>1300</v>
      </c>
      <c r="J1900" s="78" t="e">
        <f>(H1900+I1900+#REF!)</f>
        <v>#REF!</v>
      </c>
    </row>
    <row r="1901" spans="1:10" ht="14.25" customHeight="1">
      <c r="A1901" s="81">
        <v>42304</v>
      </c>
      <c r="B1901" s="48" t="s">
        <v>26</v>
      </c>
      <c r="C1901" s="48">
        <v>250</v>
      </c>
      <c r="D1901" s="48" t="s">
        <v>9</v>
      </c>
      <c r="E1901" s="41">
        <v>1520</v>
      </c>
      <c r="F1901" s="41">
        <v>1525</v>
      </c>
      <c r="G1901" s="41">
        <v>1532</v>
      </c>
      <c r="H1901" s="78">
        <f t="shared" si="246"/>
        <v>1250</v>
      </c>
      <c r="I1901" s="78">
        <f>(G1901-F1901)*C1901</f>
        <v>1750</v>
      </c>
      <c r="J1901" s="78" t="e">
        <f>(H1901+I1901+#REF!)</f>
        <v>#REF!</v>
      </c>
    </row>
    <row r="1902" spans="1:10" ht="14.25" customHeight="1">
      <c r="A1902" s="81">
        <v>42304</v>
      </c>
      <c r="B1902" s="48" t="s">
        <v>51</v>
      </c>
      <c r="C1902" s="48">
        <v>500</v>
      </c>
      <c r="D1902" s="48" t="s">
        <v>12</v>
      </c>
      <c r="E1902" s="41">
        <v>1164</v>
      </c>
      <c r="F1902" s="41">
        <v>1161</v>
      </c>
      <c r="G1902" s="41">
        <v>1158</v>
      </c>
      <c r="H1902" s="78">
        <f>+(E1902-F1902)*C1902</f>
        <v>1500</v>
      </c>
      <c r="I1902" s="78">
        <f>+(F1902-G1902)*C1902</f>
        <v>1500</v>
      </c>
      <c r="J1902" s="78" t="e">
        <f>+H1902+I1902+#REF!</f>
        <v>#REF!</v>
      </c>
    </row>
    <row r="1903" spans="1:10" ht="14.25" customHeight="1">
      <c r="A1903" s="81">
        <v>42304</v>
      </c>
      <c r="B1903" s="48" t="s">
        <v>117</v>
      </c>
      <c r="C1903" s="48">
        <v>1300</v>
      </c>
      <c r="D1903" s="48" t="s">
        <v>9</v>
      </c>
      <c r="E1903" s="41">
        <v>387.5</v>
      </c>
      <c r="F1903" s="41">
        <v>388.5</v>
      </c>
      <c r="G1903" s="41">
        <v>0</v>
      </c>
      <c r="H1903" s="78">
        <f t="shared" ref="H1903:H1905" si="247">(F1903-E1903)*C1903</f>
        <v>1300</v>
      </c>
      <c r="I1903" s="78">
        <v>0</v>
      </c>
      <c r="J1903" s="78" t="e">
        <f>(H1903+I1903+#REF!)</f>
        <v>#REF!</v>
      </c>
    </row>
    <row r="1904" spans="1:10" ht="14.25" customHeight="1">
      <c r="A1904" s="81">
        <v>42304</v>
      </c>
      <c r="B1904" s="48" t="s">
        <v>118</v>
      </c>
      <c r="C1904" s="48">
        <v>375</v>
      </c>
      <c r="D1904" s="48" t="s">
        <v>9</v>
      </c>
      <c r="E1904" s="41">
        <v>1124</v>
      </c>
      <c r="F1904" s="41">
        <v>1127.4000000000001</v>
      </c>
      <c r="G1904" s="41">
        <v>0</v>
      </c>
      <c r="H1904" s="78">
        <f t="shared" si="247"/>
        <v>1275.0000000000341</v>
      </c>
      <c r="I1904" s="78">
        <v>0</v>
      </c>
      <c r="J1904" s="78" t="e">
        <f>(H1904+I1904+#REF!)</f>
        <v>#REF!</v>
      </c>
    </row>
    <row r="1905" spans="1:10" ht="14.25" customHeight="1">
      <c r="A1905" s="81">
        <v>42304</v>
      </c>
      <c r="B1905" s="48" t="s">
        <v>37</v>
      </c>
      <c r="C1905" s="48">
        <v>4000</v>
      </c>
      <c r="D1905" s="48" t="s">
        <v>9</v>
      </c>
      <c r="E1905" s="41">
        <v>85.6</v>
      </c>
      <c r="F1905" s="41">
        <v>85.6</v>
      </c>
      <c r="G1905" s="41">
        <v>0</v>
      </c>
      <c r="H1905" s="78">
        <f t="shared" si="247"/>
        <v>0</v>
      </c>
      <c r="I1905" s="78">
        <v>0</v>
      </c>
      <c r="J1905" s="78" t="e">
        <f>(H1905+I1905+#REF!)</f>
        <v>#REF!</v>
      </c>
    </row>
    <row r="1906" spans="1:10" ht="14.25" customHeight="1">
      <c r="A1906" s="81">
        <v>42303</v>
      </c>
      <c r="B1906" s="48" t="s">
        <v>82</v>
      </c>
      <c r="C1906" s="48">
        <v>8000</v>
      </c>
      <c r="D1906" s="48" t="s">
        <v>12</v>
      </c>
      <c r="E1906" s="41">
        <v>80</v>
      </c>
      <c r="F1906" s="41">
        <v>79.75</v>
      </c>
      <c r="G1906" s="41">
        <v>79.5</v>
      </c>
      <c r="H1906" s="78">
        <f t="shared" ref="H1906:H1907" si="248">+(E1906-F1906)*C1906</f>
        <v>2000</v>
      </c>
      <c r="I1906" s="78">
        <f>+(F1906-G1906)*C1906</f>
        <v>2000</v>
      </c>
      <c r="J1906" s="78" t="e">
        <f>+H1906+I1906+#REF!</f>
        <v>#REF!</v>
      </c>
    </row>
    <row r="1907" spans="1:10" ht="14.25" customHeight="1">
      <c r="A1907" s="81">
        <v>42303</v>
      </c>
      <c r="B1907" s="48" t="s">
        <v>117</v>
      </c>
      <c r="C1907" s="48">
        <v>1300</v>
      </c>
      <c r="D1907" s="48" t="s">
        <v>12</v>
      </c>
      <c r="E1907" s="41">
        <v>381.8</v>
      </c>
      <c r="F1907" s="41">
        <v>380.8</v>
      </c>
      <c r="G1907" s="41">
        <v>379.8</v>
      </c>
      <c r="H1907" s="78">
        <f t="shared" si="248"/>
        <v>1300</v>
      </c>
      <c r="I1907" s="78">
        <f>+(F1907-G1907)*C1907</f>
        <v>1300</v>
      </c>
      <c r="J1907" s="78" t="e">
        <f>+H1907+I1907+#REF!</f>
        <v>#REF!</v>
      </c>
    </row>
    <row r="1908" spans="1:10" ht="14.25" customHeight="1">
      <c r="A1908" s="81">
        <v>42303</v>
      </c>
      <c r="B1908" s="48" t="s">
        <v>52</v>
      </c>
      <c r="C1908" s="48">
        <v>250</v>
      </c>
      <c r="D1908" s="48" t="s">
        <v>9</v>
      </c>
      <c r="E1908" s="41">
        <v>964</v>
      </c>
      <c r="F1908" s="41">
        <v>969</v>
      </c>
      <c r="G1908" s="41">
        <v>0</v>
      </c>
      <c r="H1908" s="78">
        <f>(F1908-E1908)*C1908</f>
        <v>1250</v>
      </c>
      <c r="I1908" s="78">
        <v>0</v>
      </c>
      <c r="J1908" s="78" t="e">
        <f>(H1908+I1908+#REF!)</f>
        <v>#REF!</v>
      </c>
    </row>
    <row r="1909" spans="1:10" ht="14.25" customHeight="1">
      <c r="A1909" s="81">
        <v>42303</v>
      </c>
      <c r="B1909" s="48" t="s">
        <v>26</v>
      </c>
      <c r="C1909" s="48">
        <v>250</v>
      </c>
      <c r="D1909" s="48" t="s">
        <v>12</v>
      </c>
      <c r="E1909" s="41">
        <v>1495</v>
      </c>
      <c r="F1909" s="41">
        <v>1495</v>
      </c>
      <c r="G1909" s="41">
        <v>0</v>
      </c>
      <c r="H1909" s="78">
        <f t="shared" ref="H1909:H1911" si="249">+(E1909-F1909)*C1909</f>
        <v>0</v>
      </c>
      <c r="I1909" s="78">
        <v>0</v>
      </c>
      <c r="J1909" s="78" t="e">
        <f>+H1909+I1909+#REF!</f>
        <v>#REF!</v>
      </c>
    </row>
    <row r="1910" spans="1:10" ht="14.25" customHeight="1">
      <c r="A1910" s="81">
        <v>42300</v>
      </c>
      <c r="B1910" s="48" t="s">
        <v>117</v>
      </c>
      <c r="C1910" s="48">
        <v>1300</v>
      </c>
      <c r="D1910" s="48" t="s">
        <v>12</v>
      </c>
      <c r="E1910" s="41">
        <v>400.5</v>
      </c>
      <c r="F1910" s="41">
        <v>399.5</v>
      </c>
      <c r="G1910" s="41">
        <v>398.5</v>
      </c>
      <c r="H1910" s="78">
        <f t="shared" si="249"/>
        <v>1300</v>
      </c>
      <c r="I1910" s="78">
        <f>+(F1910-G1910)*C1910</f>
        <v>1300</v>
      </c>
      <c r="J1910" s="78" t="e">
        <f>+H1910+I1910+#REF!</f>
        <v>#REF!</v>
      </c>
    </row>
    <row r="1911" spans="1:10" ht="14.25" customHeight="1">
      <c r="A1911" s="81">
        <v>42300</v>
      </c>
      <c r="B1911" s="48" t="s">
        <v>34</v>
      </c>
      <c r="C1911" s="48">
        <v>4000</v>
      </c>
      <c r="D1911" s="48" t="s">
        <v>12</v>
      </c>
      <c r="E1911" s="41">
        <v>81.8</v>
      </c>
      <c r="F1911" s="41">
        <v>81.400000000000006</v>
      </c>
      <c r="G1911" s="41">
        <v>80.900000000000006</v>
      </c>
      <c r="H1911" s="78">
        <f t="shared" si="249"/>
        <v>1599.9999999999659</v>
      </c>
      <c r="I1911" s="78">
        <f>+(F1911-G1911)*C1911</f>
        <v>2000</v>
      </c>
      <c r="J1911" s="78" t="e">
        <f>+H1911+I1911+#REF!</f>
        <v>#REF!</v>
      </c>
    </row>
    <row r="1912" spans="1:10" ht="14.25" customHeight="1">
      <c r="A1912" s="81">
        <v>42300</v>
      </c>
      <c r="B1912" s="48" t="s">
        <v>26</v>
      </c>
      <c r="C1912" s="48">
        <v>250</v>
      </c>
      <c r="D1912" s="48" t="s">
        <v>9</v>
      </c>
      <c r="E1912" s="41">
        <v>1477</v>
      </c>
      <c r="F1912" s="41">
        <v>1482</v>
      </c>
      <c r="G1912" s="41">
        <v>1489</v>
      </c>
      <c r="H1912" s="78">
        <f t="shared" ref="H1912:H1915" si="250">(F1912-E1912)*C1912</f>
        <v>1250</v>
      </c>
      <c r="I1912" s="78">
        <f>(G1912-F1912)*C1912</f>
        <v>1750</v>
      </c>
      <c r="J1912" s="78" t="e">
        <f>(H1912+I1912+#REF!)</f>
        <v>#REF!</v>
      </c>
    </row>
    <row r="1913" spans="1:10" ht="14.25" customHeight="1">
      <c r="A1913" s="81">
        <v>42298</v>
      </c>
      <c r="B1913" s="48" t="s">
        <v>117</v>
      </c>
      <c r="C1913" s="48">
        <v>1300</v>
      </c>
      <c r="D1913" s="48" t="s">
        <v>9</v>
      </c>
      <c r="E1913" s="41">
        <v>413.1</v>
      </c>
      <c r="F1913" s="41">
        <v>414.1</v>
      </c>
      <c r="G1913" s="41">
        <v>0</v>
      </c>
      <c r="H1913" s="78">
        <f t="shared" si="250"/>
        <v>1300</v>
      </c>
      <c r="I1913" s="78">
        <v>0</v>
      </c>
      <c r="J1913" s="78" t="e">
        <f>(H1913+I1913+#REF!)</f>
        <v>#REF!</v>
      </c>
    </row>
    <row r="1914" spans="1:10" ht="14.25" customHeight="1">
      <c r="A1914" s="81">
        <v>42298</v>
      </c>
      <c r="B1914" s="48" t="s">
        <v>45</v>
      </c>
      <c r="C1914" s="48">
        <v>250</v>
      </c>
      <c r="D1914" s="48" t="s">
        <v>9</v>
      </c>
      <c r="E1914" s="41">
        <v>1522</v>
      </c>
      <c r="F1914" s="41">
        <v>1527</v>
      </c>
      <c r="G1914" s="41">
        <v>0</v>
      </c>
      <c r="H1914" s="78">
        <f t="shared" si="250"/>
        <v>1250</v>
      </c>
      <c r="I1914" s="78">
        <v>0</v>
      </c>
      <c r="J1914" s="78" t="e">
        <f>(H1914+I1914+#REF!)</f>
        <v>#REF!</v>
      </c>
    </row>
    <row r="1915" spans="1:10" ht="14.25" customHeight="1">
      <c r="A1915" s="81">
        <v>42298</v>
      </c>
      <c r="B1915" s="48" t="s">
        <v>26</v>
      </c>
      <c r="C1915" s="48">
        <v>250</v>
      </c>
      <c r="D1915" s="48" t="s">
        <v>9</v>
      </c>
      <c r="E1915" s="41">
        <v>1489</v>
      </c>
      <c r="F1915" s="41">
        <v>1494</v>
      </c>
      <c r="G1915" s="41">
        <v>0</v>
      </c>
      <c r="H1915" s="78">
        <f t="shared" si="250"/>
        <v>1250</v>
      </c>
      <c r="I1915" s="78">
        <v>0</v>
      </c>
      <c r="J1915" s="78" t="e">
        <f>(H1915+I1915+#REF!)</f>
        <v>#REF!</v>
      </c>
    </row>
    <row r="1916" spans="1:10" ht="14.25" customHeight="1">
      <c r="A1916" s="81">
        <v>42298</v>
      </c>
      <c r="B1916" s="48" t="s">
        <v>76</v>
      </c>
      <c r="C1916" s="48">
        <v>250</v>
      </c>
      <c r="D1916" s="48" t="s">
        <v>12</v>
      </c>
      <c r="E1916" s="41">
        <v>1390</v>
      </c>
      <c r="F1916" s="41">
        <v>1385</v>
      </c>
      <c r="G1916" s="41">
        <v>0</v>
      </c>
      <c r="H1916" s="78">
        <f>+(E1916-F1916)*C1916</f>
        <v>1250</v>
      </c>
      <c r="I1916" s="78">
        <v>0</v>
      </c>
      <c r="J1916" s="78" t="e">
        <f>+H1916+I1916+#REF!</f>
        <v>#REF!</v>
      </c>
    </row>
    <row r="1917" spans="1:10" ht="14.25" customHeight="1">
      <c r="A1917" s="81">
        <v>42297</v>
      </c>
      <c r="B1917" s="48" t="s">
        <v>26</v>
      </c>
      <c r="C1917" s="48">
        <v>250</v>
      </c>
      <c r="D1917" s="48" t="s">
        <v>9</v>
      </c>
      <c r="E1917" s="41">
        <v>1455</v>
      </c>
      <c r="F1917" s="41">
        <v>1460</v>
      </c>
      <c r="G1917" s="41">
        <v>1467</v>
      </c>
      <c r="H1917" s="78">
        <f t="shared" ref="H1917:H1923" si="251">(F1917-E1917)*C1917</f>
        <v>1250</v>
      </c>
      <c r="I1917" s="78">
        <f>(G1917-F1917)*C1917</f>
        <v>1750</v>
      </c>
      <c r="J1917" s="78" t="e">
        <f>(H1917+I1917+#REF!)</f>
        <v>#REF!</v>
      </c>
    </row>
    <row r="1918" spans="1:10" ht="14.25" customHeight="1">
      <c r="A1918" s="81">
        <v>42297</v>
      </c>
      <c r="B1918" s="48" t="s">
        <v>37</v>
      </c>
      <c r="C1918" s="48">
        <v>4000</v>
      </c>
      <c r="D1918" s="48" t="s">
        <v>9</v>
      </c>
      <c r="E1918" s="41">
        <v>86</v>
      </c>
      <c r="F1918" s="41">
        <v>86.4</v>
      </c>
      <c r="G1918" s="41">
        <v>86.9</v>
      </c>
      <c r="H1918" s="78">
        <f t="shared" si="251"/>
        <v>1600.0000000000227</v>
      </c>
      <c r="I1918" s="78">
        <f>(G1918-F1918)*C1918</f>
        <v>2000</v>
      </c>
      <c r="J1918" s="78" t="e">
        <f>(H1918+I1918+#REF!)</f>
        <v>#REF!</v>
      </c>
    </row>
    <row r="1919" spans="1:10" ht="14.25" customHeight="1">
      <c r="A1919" s="81">
        <v>42297</v>
      </c>
      <c r="B1919" s="48" t="s">
        <v>34</v>
      </c>
      <c r="C1919" s="48">
        <v>4000</v>
      </c>
      <c r="D1919" s="48" t="s">
        <v>9</v>
      </c>
      <c r="E1919" s="41">
        <v>85.6</v>
      </c>
      <c r="F1919" s="41">
        <v>86</v>
      </c>
      <c r="G1919" s="41">
        <v>0</v>
      </c>
      <c r="H1919" s="78">
        <f t="shared" si="251"/>
        <v>1600.0000000000227</v>
      </c>
      <c r="I1919" s="78">
        <v>0</v>
      </c>
      <c r="J1919" s="78" t="e">
        <f>(H1919+I1919+#REF!)</f>
        <v>#REF!</v>
      </c>
    </row>
    <row r="1920" spans="1:10" ht="14.25" customHeight="1">
      <c r="A1920" s="81">
        <v>42297</v>
      </c>
      <c r="B1920" s="48" t="s">
        <v>47</v>
      </c>
      <c r="C1920" s="48">
        <v>250</v>
      </c>
      <c r="D1920" s="48" t="s">
        <v>9</v>
      </c>
      <c r="E1920" s="41">
        <v>1611</v>
      </c>
      <c r="F1920" s="41">
        <v>1615.5</v>
      </c>
      <c r="G1920" s="41">
        <v>0</v>
      </c>
      <c r="H1920" s="78">
        <f t="shared" si="251"/>
        <v>1125</v>
      </c>
      <c r="I1920" s="78">
        <v>0</v>
      </c>
      <c r="J1920" s="78" t="e">
        <f>(H1920+I1920+#REF!)</f>
        <v>#REF!</v>
      </c>
    </row>
    <row r="1921" spans="1:10" ht="14.25" customHeight="1">
      <c r="A1921" s="81">
        <v>42296</v>
      </c>
      <c r="B1921" s="48" t="s">
        <v>117</v>
      </c>
      <c r="C1921" s="48">
        <v>1300</v>
      </c>
      <c r="D1921" s="48" t="s">
        <v>9</v>
      </c>
      <c r="E1921" s="41">
        <v>406.2</v>
      </c>
      <c r="F1921" s="41">
        <v>407.2</v>
      </c>
      <c r="G1921" s="41">
        <v>408.2</v>
      </c>
      <c r="H1921" s="78">
        <f t="shared" si="251"/>
        <v>1300</v>
      </c>
      <c r="I1921" s="78">
        <f>(G1921-F1921)*C1921</f>
        <v>1300</v>
      </c>
      <c r="J1921" s="78" t="e">
        <f>(H1921+I1921+#REF!)</f>
        <v>#REF!</v>
      </c>
    </row>
    <row r="1922" spans="1:10" ht="14.25" customHeight="1">
      <c r="A1922" s="81">
        <v>42296</v>
      </c>
      <c r="B1922" s="48" t="s">
        <v>26</v>
      </c>
      <c r="C1922" s="48">
        <v>250</v>
      </c>
      <c r="D1922" s="48" t="s">
        <v>9</v>
      </c>
      <c r="E1922" s="41">
        <v>1436</v>
      </c>
      <c r="F1922" s="41">
        <v>1441</v>
      </c>
      <c r="G1922" s="41">
        <v>1448</v>
      </c>
      <c r="H1922" s="78">
        <f t="shared" si="251"/>
        <v>1250</v>
      </c>
      <c r="I1922" s="78">
        <f>(G1922-F1922)*C1922</f>
        <v>1750</v>
      </c>
      <c r="J1922" s="78" t="e">
        <f>(H1922+I1922+#REF!)</f>
        <v>#REF!</v>
      </c>
    </row>
    <row r="1923" spans="1:10" ht="14.25" customHeight="1">
      <c r="A1923" s="81">
        <v>42296</v>
      </c>
      <c r="B1923" s="48" t="s">
        <v>48</v>
      </c>
      <c r="C1923" s="48">
        <v>250</v>
      </c>
      <c r="D1923" s="48" t="s">
        <v>9</v>
      </c>
      <c r="E1923" s="41">
        <v>1332</v>
      </c>
      <c r="F1923" s="41">
        <v>1337</v>
      </c>
      <c r="G1923" s="41">
        <v>0</v>
      </c>
      <c r="H1923" s="78">
        <f t="shared" si="251"/>
        <v>1250</v>
      </c>
      <c r="I1923" s="78">
        <v>0</v>
      </c>
      <c r="J1923" s="78" t="e">
        <f>(H1923+I1923+#REF!)</f>
        <v>#REF!</v>
      </c>
    </row>
    <row r="1924" spans="1:10" ht="14.25" customHeight="1">
      <c r="A1924" s="81">
        <v>42296</v>
      </c>
      <c r="B1924" s="48" t="s">
        <v>45</v>
      </c>
      <c r="C1924" s="48">
        <v>250</v>
      </c>
      <c r="D1924" s="48" t="s">
        <v>12</v>
      </c>
      <c r="E1924" s="41">
        <v>1538</v>
      </c>
      <c r="F1924" s="41">
        <v>1533.35</v>
      </c>
      <c r="G1924" s="41">
        <v>0</v>
      </c>
      <c r="H1924" s="78">
        <f>+(E1924-F1924)*C1924</f>
        <v>1162.5000000000227</v>
      </c>
      <c r="I1924" s="78">
        <v>0</v>
      </c>
      <c r="J1924" s="78" t="e">
        <f>+H1924+I1924+#REF!</f>
        <v>#REF!</v>
      </c>
    </row>
    <row r="1925" spans="1:10" ht="14.25" customHeight="1">
      <c r="A1925" s="81">
        <v>42296</v>
      </c>
      <c r="B1925" s="48" t="s">
        <v>25</v>
      </c>
      <c r="C1925" s="48">
        <v>4000</v>
      </c>
      <c r="D1925" s="48" t="s">
        <v>9</v>
      </c>
      <c r="E1925" s="41">
        <v>108.8</v>
      </c>
      <c r="F1925" s="41">
        <v>108.8</v>
      </c>
      <c r="G1925" s="41">
        <v>0</v>
      </c>
      <c r="H1925" s="78">
        <f t="shared" ref="H1925:H1929" si="252">(F1925-E1925)*C1925</f>
        <v>0</v>
      </c>
      <c r="I1925" s="78">
        <v>0</v>
      </c>
      <c r="J1925" s="78" t="e">
        <f>(H1925+I1925+#REF!)</f>
        <v>#REF!</v>
      </c>
    </row>
    <row r="1926" spans="1:10" ht="14.25" customHeight="1">
      <c r="A1926" s="81">
        <v>42296</v>
      </c>
      <c r="B1926" s="48" t="s">
        <v>117</v>
      </c>
      <c r="C1926" s="48">
        <v>1300</v>
      </c>
      <c r="D1926" s="48" t="s">
        <v>9</v>
      </c>
      <c r="E1926" s="41">
        <v>411.9</v>
      </c>
      <c r="F1926" s="41">
        <v>409.5</v>
      </c>
      <c r="G1926" s="41">
        <v>0</v>
      </c>
      <c r="H1926" s="78">
        <f t="shared" si="252"/>
        <v>-3119.9999999999704</v>
      </c>
      <c r="I1926" s="78">
        <v>0</v>
      </c>
      <c r="J1926" s="78" t="e">
        <f>(H1926+I1926+#REF!)</f>
        <v>#REF!</v>
      </c>
    </row>
    <row r="1927" spans="1:10" ht="14.25" customHeight="1">
      <c r="A1927" s="81">
        <v>42293</v>
      </c>
      <c r="B1927" s="48" t="s">
        <v>117</v>
      </c>
      <c r="C1927" s="48">
        <v>1300</v>
      </c>
      <c r="D1927" s="48" t="s">
        <v>9</v>
      </c>
      <c r="E1927" s="41">
        <v>410</v>
      </c>
      <c r="F1927" s="41">
        <v>411</v>
      </c>
      <c r="G1927" s="41">
        <v>412</v>
      </c>
      <c r="H1927" s="78">
        <f t="shared" si="252"/>
        <v>1300</v>
      </c>
      <c r="I1927" s="78">
        <f>(G1927-F1927)*C1927</f>
        <v>1300</v>
      </c>
      <c r="J1927" s="78" t="e">
        <f>(H1927+I1927+#REF!)</f>
        <v>#REF!</v>
      </c>
    </row>
    <row r="1928" spans="1:10" ht="14.25" customHeight="1">
      <c r="A1928" s="81">
        <v>42293</v>
      </c>
      <c r="B1928" s="48" t="s">
        <v>79</v>
      </c>
      <c r="C1928" s="48">
        <v>4000</v>
      </c>
      <c r="D1928" s="48" t="s">
        <v>9</v>
      </c>
      <c r="E1928" s="41">
        <v>80.5</v>
      </c>
      <c r="F1928" s="41">
        <v>80.900000000000006</v>
      </c>
      <c r="G1928" s="41">
        <v>0</v>
      </c>
      <c r="H1928" s="78">
        <f t="shared" si="252"/>
        <v>1600.0000000000227</v>
      </c>
      <c r="I1928" s="78">
        <v>0</v>
      </c>
      <c r="J1928" s="78" t="e">
        <f>(H1928+I1928+#REF!)</f>
        <v>#REF!</v>
      </c>
    </row>
    <row r="1929" spans="1:10" ht="14.25" customHeight="1">
      <c r="A1929" s="81">
        <v>42293</v>
      </c>
      <c r="B1929" s="48" t="s">
        <v>23</v>
      </c>
      <c r="C1929" s="48">
        <v>1000</v>
      </c>
      <c r="D1929" s="48" t="s">
        <v>9</v>
      </c>
      <c r="E1929" s="41">
        <v>424.7</v>
      </c>
      <c r="F1929" s="41">
        <v>425.9</v>
      </c>
      <c r="G1929" s="41">
        <v>0</v>
      </c>
      <c r="H1929" s="78">
        <f t="shared" si="252"/>
        <v>1199.9999999999886</v>
      </c>
      <c r="I1929" s="78">
        <v>0</v>
      </c>
      <c r="J1929" s="78" t="e">
        <f>(H1929+I1929+#REF!)</f>
        <v>#REF!</v>
      </c>
    </row>
    <row r="1930" spans="1:10" ht="14.25" customHeight="1">
      <c r="A1930" s="81">
        <v>42292</v>
      </c>
      <c r="B1930" s="48" t="s">
        <v>117</v>
      </c>
      <c r="C1930" s="48">
        <v>1300</v>
      </c>
      <c r="D1930" s="48" t="s">
        <v>12</v>
      </c>
      <c r="E1930" s="41">
        <v>410</v>
      </c>
      <c r="F1930" s="41">
        <v>409</v>
      </c>
      <c r="G1930" s="41">
        <v>408</v>
      </c>
      <c r="H1930" s="78">
        <f>+(E1930-F1930)*C1930</f>
        <v>1300</v>
      </c>
      <c r="I1930" s="78">
        <f>+(F1930-G1930)*C1930</f>
        <v>1300</v>
      </c>
      <c r="J1930" s="78" t="e">
        <f>+H1930+I1930+#REF!</f>
        <v>#REF!</v>
      </c>
    </row>
    <row r="1931" spans="1:10" ht="14.25" customHeight="1">
      <c r="A1931" s="81">
        <v>42292</v>
      </c>
      <c r="B1931" s="48" t="s">
        <v>82</v>
      </c>
      <c r="C1931" s="48">
        <v>8000</v>
      </c>
      <c r="D1931" s="48" t="s">
        <v>9</v>
      </c>
      <c r="E1931" s="41">
        <v>82.5</v>
      </c>
      <c r="F1931" s="41">
        <v>82.75</v>
      </c>
      <c r="G1931" s="41">
        <v>83</v>
      </c>
      <c r="H1931" s="78">
        <f t="shared" ref="H1931:H1941" si="253">(F1931-E1931)*C1931</f>
        <v>2000</v>
      </c>
      <c r="I1931" s="78">
        <f>(G1931-F1931)*C1931</f>
        <v>2000</v>
      </c>
      <c r="J1931" s="78" t="e">
        <f>(H1931+I1931+#REF!)</f>
        <v>#REF!</v>
      </c>
    </row>
    <row r="1932" spans="1:10" ht="14.25" customHeight="1">
      <c r="A1932" s="81">
        <v>42292</v>
      </c>
      <c r="B1932" s="48" t="s">
        <v>23</v>
      </c>
      <c r="C1932" s="48">
        <v>1000</v>
      </c>
      <c r="D1932" s="48" t="s">
        <v>9</v>
      </c>
      <c r="E1932" s="41">
        <v>421</v>
      </c>
      <c r="F1932" s="41">
        <v>422.5</v>
      </c>
      <c r="G1932" s="41">
        <v>0</v>
      </c>
      <c r="H1932" s="78">
        <f t="shared" si="253"/>
        <v>1500</v>
      </c>
      <c r="I1932" s="78">
        <v>0</v>
      </c>
      <c r="J1932" s="78" t="e">
        <f>(H1932+I1932+#REF!)</f>
        <v>#REF!</v>
      </c>
    </row>
    <row r="1933" spans="1:10" ht="14.25" customHeight="1">
      <c r="A1933" s="81">
        <v>42292</v>
      </c>
      <c r="B1933" s="48" t="s">
        <v>23</v>
      </c>
      <c r="C1933" s="48">
        <v>1000</v>
      </c>
      <c r="D1933" s="48" t="s">
        <v>9</v>
      </c>
      <c r="E1933" s="41">
        <v>403.8</v>
      </c>
      <c r="F1933" s="41">
        <v>404.85</v>
      </c>
      <c r="G1933" s="41">
        <v>0</v>
      </c>
      <c r="H1933" s="78">
        <f t="shared" si="253"/>
        <v>1050.0000000000114</v>
      </c>
      <c r="I1933" s="78">
        <v>0</v>
      </c>
      <c r="J1933" s="78" t="e">
        <f>(H1933+I1933+#REF!)</f>
        <v>#REF!</v>
      </c>
    </row>
    <row r="1934" spans="1:10" ht="14.25" customHeight="1">
      <c r="A1934" s="81">
        <v>42291</v>
      </c>
      <c r="B1934" s="48" t="s">
        <v>82</v>
      </c>
      <c r="C1934" s="48">
        <v>8000</v>
      </c>
      <c r="D1934" s="48" t="s">
        <v>9</v>
      </c>
      <c r="E1934" s="41">
        <v>82.85</v>
      </c>
      <c r="F1934" s="41">
        <v>83.1</v>
      </c>
      <c r="G1934" s="41">
        <v>83.35</v>
      </c>
      <c r="H1934" s="78">
        <f t="shared" si="253"/>
        <v>2000</v>
      </c>
      <c r="I1934" s="78">
        <f>(G1934-F1934)*C1934</f>
        <v>2000</v>
      </c>
      <c r="J1934" s="78" t="e">
        <f>(H1934+I1934+#REF!)</f>
        <v>#REF!</v>
      </c>
    </row>
    <row r="1935" spans="1:10" ht="14.25" customHeight="1">
      <c r="A1935" s="81">
        <v>42291</v>
      </c>
      <c r="B1935" s="48" t="s">
        <v>117</v>
      </c>
      <c r="C1935" s="48">
        <v>1300</v>
      </c>
      <c r="D1935" s="48" t="s">
        <v>9</v>
      </c>
      <c r="E1935" s="41">
        <v>406</v>
      </c>
      <c r="F1935" s="41">
        <v>407</v>
      </c>
      <c r="G1935" s="41">
        <v>408</v>
      </c>
      <c r="H1935" s="78">
        <f t="shared" si="253"/>
        <v>1300</v>
      </c>
      <c r="I1935" s="78">
        <f>(G1935-F1935)*C1935</f>
        <v>1300</v>
      </c>
      <c r="J1935" s="78" t="e">
        <f>(H1935+I1935+#REF!)</f>
        <v>#REF!</v>
      </c>
    </row>
    <row r="1936" spans="1:10" ht="14.25" customHeight="1">
      <c r="A1936" s="81">
        <v>42291</v>
      </c>
      <c r="B1936" s="48" t="s">
        <v>82</v>
      </c>
      <c r="C1936" s="48">
        <v>8000</v>
      </c>
      <c r="D1936" s="48" t="s">
        <v>9</v>
      </c>
      <c r="E1936" s="41">
        <v>84</v>
      </c>
      <c r="F1936" s="41">
        <v>84.25</v>
      </c>
      <c r="G1936" s="41">
        <v>0</v>
      </c>
      <c r="H1936" s="78">
        <f t="shared" si="253"/>
        <v>2000</v>
      </c>
      <c r="I1936" s="78">
        <v>0</v>
      </c>
      <c r="J1936" s="78" t="e">
        <f>(H1936+I1936+#REF!)</f>
        <v>#REF!</v>
      </c>
    </row>
    <row r="1937" spans="1:10" ht="14.25" customHeight="1">
      <c r="A1937" s="81">
        <v>42291</v>
      </c>
      <c r="B1937" s="48" t="s">
        <v>26</v>
      </c>
      <c r="C1937" s="48">
        <v>250</v>
      </c>
      <c r="D1937" s="48" t="s">
        <v>9</v>
      </c>
      <c r="E1937" s="41">
        <v>1418</v>
      </c>
      <c r="F1937" s="41">
        <v>1423</v>
      </c>
      <c r="G1937" s="41">
        <v>0</v>
      </c>
      <c r="H1937" s="78">
        <f t="shared" si="253"/>
        <v>1250</v>
      </c>
      <c r="I1937" s="78">
        <v>0</v>
      </c>
      <c r="J1937" s="78" t="e">
        <f>(H1937+I1937+#REF!)</f>
        <v>#REF!</v>
      </c>
    </row>
    <row r="1938" spans="1:10" ht="14.25" customHeight="1">
      <c r="A1938" s="81">
        <v>42290</v>
      </c>
      <c r="B1938" s="48" t="s">
        <v>82</v>
      </c>
      <c r="C1938" s="48">
        <v>8000</v>
      </c>
      <c r="D1938" s="48" t="s">
        <v>9</v>
      </c>
      <c r="E1938" s="41">
        <v>79.599999999999994</v>
      </c>
      <c r="F1938" s="41">
        <v>80</v>
      </c>
      <c r="G1938" s="41">
        <v>80.5</v>
      </c>
      <c r="H1938" s="78">
        <f t="shared" si="253"/>
        <v>3200.0000000000455</v>
      </c>
      <c r="I1938" s="78">
        <f>(G1938-F1938)*C1938</f>
        <v>4000</v>
      </c>
      <c r="J1938" s="78" t="e">
        <f>(H1938+I1938+#REF!)</f>
        <v>#REF!</v>
      </c>
    </row>
    <row r="1939" spans="1:10" ht="14.25" customHeight="1">
      <c r="A1939" s="81">
        <v>42290</v>
      </c>
      <c r="B1939" s="48" t="s">
        <v>117</v>
      </c>
      <c r="C1939" s="48">
        <v>1300</v>
      </c>
      <c r="D1939" s="48" t="s">
        <v>9</v>
      </c>
      <c r="E1939" s="41">
        <v>384</v>
      </c>
      <c r="F1939" s="41">
        <v>385</v>
      </c>
      <c r="G1939" s="41">
        <v>386</v>
      </c>
      <c r="H1939" s="78">
        <f t="shared" si="253"/>
        <v>1300</v>
      </c>
      <c r="I1939" s="78">
        <f>(G1939-F1939)*C1939</f>
        <v>1300</v>
      </c>
      <c r="J1939" s="78" t="e">
        <f>(H1939+I1939+#REF!)</f>
        <v>#REF!</v>
      </c>
    </row>
    <row r="1940" spans="1:10" ht="14.25" customHeight="1">
      <c r="A1940" s="81">
        <v>42290</v>
      </c>
      <c r="B1940" s="48" t="s">
        <v>117</v>
      </c>
      <c r="C1940" s="48">
        <v>1300</v>
      </c>
      <c r="D1940" s="48" t="s">
        <v>9</v>
      </c>
      <c r="E1940" s="41">
        <v>398.8</v>
      </c>
      <c r="F1940" s="41">
        <v>399.8</v>
      </c>
      <c r="G1940" s="41">
        <v>400.8</v>
      </c>
      <c r="H1940" s="78">
        <f t="shared" si="253"/>
        <v>1300</v>
      </c>
      <c r="I1940" s="78">
        <f>(G1940-F1940)*C1940</f>
        <v>1300</v>
      </c>
      <c r="J1940" s="78" t="e">
        <f>(H1940+I1940+#REF!)</f>
        <v>#REF!</v>
      </c>
    </row>
    <row r="1941" spans="1:10" ht="14.25" customHeight="1">
      <c r="A1941" s="81">
        <v>42290</v>
      </c>
      <c r="B1941" s="48" t="s">
        <v>34</v>
      </c>
      <c r="C1941" s="48">
        <v>4000</v>
      </c>
      <c r="D1941" s="48" t="s">
        <v>9</v>
      </c>
      <c r="E1941" s="41">
        <v>79.3</v>
      </c>
      <c r="F1941" s="41">
        <v>79.3</v>
      </c>
      <c r="G1941" s="41">
        <v>0</v>
      </c>
      <c r="H1941" s="78">
        <f t="shared" si="253"/>
        <v>0</v>
      </c>
      <c r="I1941" s="78">
        <v>0</v>
      </c>
      <c r="J1941" s="78" t="e">
        <f>(H1941+I1941+#REF!)</f>
        <v>#REF!</v>
      </c>
    </row>
    <row r="1942" spans="1:10" ht="14.25" customHeight="1">
      <c r="A1942" s="81">
        <v>42290</v>
      </c>
      <c r="B1942" s="48" t="s">
        <v>25</v>
      </c>
      <c r="C1942" s="48">
        <v>4000</v>
      </c>
      <c r="D1942" s="48" t="s">
        <v>12</v>
      </c>
      <c r="E1942" s="41">
        <v>104</v>
      </c>
      <c r="F1942" s="41">
        <v>104</v>
      </c>
      <c r="G1942" s="41">
        <v>0</v>
      </c>
      <c r="H1942" s="78">
        <f>+(E1942-F1942)*C1942</f>
        <v>0</v>
      </c>
      <c r="I1942" s="78">
        <v>0</v>
      </c>
      <c r="J1942" s="78" t="e">
        <f>+H1942+I1942+#REF!</f>
        <v>#REF!</v>
      </c>
    </row>
    <row r="1943" spans="1:10" ht="14.25" customHeight="1">
      <c r="A1943" s="81">
        <v>42289</v>
      </c>
      <c r="B1943" s="48" t="s">
        <v>119</v>
      </c>
      <c r="C1943" s="48">
        <v>2000</v>
      </c>
      <c r="D1943" s="48" t="s">
        <v>9</v>
      </c>
      <c r="E1943" s="41">
        <v>109.9</v>
      </c>
      <c r="F1943" s="41">
        <v>110.7</v>
      </c>
      <c r="G1943" s="41">
        <v>111.7</v>
      </c>
      <c r="H1943" s="78">
        <f>(F1943-E1943)*C1943</f>
        <v>1599.9999999999943</v>
      </c>
      <c r="I1943" s="78">
        <f>(G1943-F1943)*C1943</f>
        <v>2000</v>
      </c>
      <c r="J1943" s="78" t="e">
        <f>(H1943+I1943+#REF!)</f>
        <v>#REF!</v>
      </c>
    </row>
    <row r="1944" spans="1:10" ht="14.25" customHeight="1">
      <c r="A1944" s="81">
        <v>42289</v>
      </c>
      <c r="B1944" s="48" t="s">
        <v>117</v>
      </c>
      <c r="C1944" s="48">
        <v>1300</v>
      </c>
      <c r="D1944" s="48" t="s">
        <v>12</v>
      </c>
      <c r="E1944" s="41">
        <v>403.2</v>
      </c>
      <c r="F1944" s="41">
        <v>402.2</v>
      </c>
      <c r="G1944" s="41">
        <v>401.2</v>
      </c>
      <c r="H1944" s="78">
        <f>+(E1944-F1944)*C1944</f>
        <v>1300</v>
      </c>
      <c r="I1944" s="78">
        <f>+(F1944-G1944)*C1944</f>
        <v>1300</v>
      </c>
      <c r="J1944" s="78" t="e">
        <f>+H1944+I1944+#REF!</f>
        <v>#REF!</v>
      </c>
    </row>
    <row r="1945" spans="1:10" ht="14.25" customHeight="1">
      <c r="A1945" s="81">
        <v>42289</v>
      </c>
      <c r="B1945" s="48" t="s">
        <v>120</v>
      </c>
      <c r="C1945" s="48">
        <v>4000</v>
      </c>
      <c r="D1945" s="48" t="s">
        <v>9</v>
      </c>
      <c r="E1945" s="41">
        <v>48.5</v>
      </c>
      <c r="F1945" s="41">
        <v>48.9</v>
      </c>
      <c r="G1945" s="41">
        <v>49.4</v>
      </c>
      <c r="H1945" s="78">
        <f t="shared" ref="H1945:H1946" si="254">(F1945-E1945)*C1945</f>
        <v>1599.9999999999943</v>
      </c>
      <c r="I1945" s="78">
        <f>(G1945-F1945)*C1945</f>
        <v>2000</v>
      </c>
      <c r="J1945" s="78" t="e">
        <f>(H1945+I1945+#REF!)</f>
        <v>#REF!</v>
      </c>
    </row>
    <row r="1946" spans="1:10" ht="14.25" customHeight="1">
      <c r="A1946" s="81">
        <v>42289</v>
      </c>
      <c r="B1946" s="48" t="s">
        <v>121</v>
      </c>
      <c r="C1946" s="48">
        <v>4000</v>
      </c>
      <c r="D1946" s="48" t="s">
        <v>9</v>
      </c>
      <c r="E1946" s="41">
        <v>29.7</v>
      </c>
      <c r="F1946" s="41">
        <v>29.7</v>
      </c>
      <c r="G1946" s="41">
        <v>0</v>
      </c>
      <c r="H1946" s="78">
        <f t="shared" si="254"/>
        <v>0</v>
      </c>
      <c r="I1946" s="78">
        <v>0</v>
      </c>
      <c r="J1946" s="78" t="e">
        <f>(H1946+I1946+#REF!)</f>
        <v>#REF!</v>
      </c>
    </row>
    <row r="1947" spans="1:10" ht="14.25" customHeight="1">
      <c r="A1947" s="81">
        <v>42286</v>
      </c>
      <c r="B1947" s="48" t="s">
        <v>117</v>
      </c>
      <c r="C1947" s="48">
        <v>1300</v>
      </c>
      <c r="D1947" s="48" t="s">
        <v>12</v>
      </c>
      <c r="E1947" s="41">
        <v>401.5</v>
      </c>
      <c r="F1947" s="41">
        <v>400.3</v>
      </c>
      <c r="G1947" s="41">
        <v>399.1</v>
      </c>
      <c r="H1947" s="78">
        <f t="shared" ref="H1947:H1952" si="255">+(E1947-F1947)*C1947</f>
        <v>1559.9999999999852</v>
      </c>
      <c r="I1947" s="78">
        <f>+(F1947-G1947)*C1947</f>
        <v>1559.9999999999852</v>
      </c>
      <c r="J1947" s="78" t="e">
        <f>+H1947+I1947+#REF!</f>
        <v>#REF!</v>
      </c>
    </row>
    <row r="1948" spans="1:10" ht="14.25" customHeight="1">
      <c r="A1948" s="81">
        <v>42286</v>
      </c>
      <c r="B1948" s="48" t="s">
        <v>117</v>
      </c>
      <c r="C1948" s="48">
        <v>1300</v>
      </c>
      <c r="D1948" s="48" t="s">
        <v>12</v>
      </c>
      <c r="E1948" s="41">
        <v>409.9</v>
      </c>
      <c r="F1948" s="41">
        <v>408.9</v>
      </c>
      <c r="G1948" s="41">
        <v>407.9</v>
      </c>
      <c r="H1948" s="78">
        <f t="shared" si="255"/>
        <v>1300</v>
      </c>
      <c r="I1948" s="78">
        <f>+(F1948-G1948)*C1948</f>
        <v>1300</v>
      </c>
      <c r="J1948" s="78" t="e">
        <f>+H1948+I1948+#REF!</f>
        <v>#REF!</v>
      </c>
    </row>
    <row r="1949" spans="1:10" ht="14.25" customHeight="1">
      <c r="A1949" s="81">
        <v>42286</v>
      </c>
      <c r="B1949" s="48" t="s">
        <v>26</v>
      </c>
      <c r="C1949" s="48">
        <v>250</v>
      </c>
      <c r="D1949" s="48" t="s">
        <v>12</v>
      </c>
      <c r="E1949" s="41">
        <v>1458</v>
      </c>
      <c r="F1949" s="41">
        <v>1453</v>
      </c>
      <c r="G1949" s="41">
        <v>1447</v>
      </c>
      <c r="H1949" s="78">
        <f t="shared" si="255"/>
        <v>1250</v>
      </c>
      <c r="I1949" s="78">
        <f>+(F1949-G1949)*C1949</f>
        <v>1500</v>
      </c>
      <c r="J1949" s="78" t="e">
        <f>+H1949+I1949+#REF!</f>
        <v>#REF!</v>
      </c>
    </row>
    <row r="1950" spans="1:10" ht="14.25" customHeight="1">
      <c r="A1950" s="81">
        <v>42286</v>
      </c>
      <c r="B1950" s="48" t="s">
        <v>122</v>
      </c>
      <c r="C1950" s="48">
        <v>2000</v>
      </c>
      <c r="D1950" s="48" t="s">
        <v>12</v>
      </c>
      <c r="E1950" s="41">
        <v>85.2</v>
      </c>
      <c r="F1950" s="41">
        <v>85.2</v>
      </c>
      <c r="G1950" s="41">
        <v>0</v>
      </c>
      <c r="H1950" s="78">
        <f t="shared" si="255"/>
        <v>0</v>
      </c>
      <c r="I1950" s="78">
        <v>0</v>
      </c>
      <c r="J1950" s="78" t="e">
        <f>+H1950+I1950+#REF!</f>
        <v>#REF!</v>
      </c>
    </row>
    <row r="1951" spans="1:10" ht="14.25" customHeight="1">
      <c r="A1951" s="81">
        <v>42285</v>
      </c>
      <c r="B1951" s="48" t="s">
        <v>117</v>
      </c>
      <c r="C1951" s="48">
        <v>1300</v>
      </c>
      <c r="D1951" s="48" t="s">
        <v>12</v>
      </c>
      <c r="E1951" s="41">
        <v>425.4</v>
      </c>
      <c r="F1951" s="41">
        <v>424.4</v>
      </c>
      <c r="G1951" s="41">
        <v>423.4</v>
      </c>
      <c r="H1951" s="78">
        <f t="shared" si="255"/>
        <v>1300</v>
      </c>
      <c r="I1951" s="78">
        <f>+(F1951-G1951)*C1951</f>
        <v>1300</v>
      </c>
      <c r="J1951" s="78" t="e">
        <f>+H1951+I1951+#REF!</f>
        <v>#REF!</v>
      </c>
    </row>
    <row r="1952" spans="1:10" ht="14.25" customHeight="1">
      <c r="A1952" s="81">
        <v>42285</v>
      </c>
      <c r="B1952" s="48" t="s">
        <v>76</v>
      </c>
      <c r="C1952" s="48">
        <v>250</v>
      </c>
      <c r="D1952" s="48" t="s">
        <v>12</v>
      </c>
      <c r="E1952" s="41">
        <v>1471</v>
      </c>
      <c r="F1952" s="41">
        <v>1466</v>
      </c>
      <c r="G1952" s="41">
        <v>1460</v>
      </c>
      <c r="H1952" s="78">
        <f t="shared" si="255"/>
        <v>1250</v>
      </c>
      <c r="I1952" s="78">
        <f>+(F1952-G1952)*C1952</f>
        <v>1500</v>
      </c>
      <c r="J1952" s="78" t="e">
        <f>+H1952+I1952+#REF!</f>
        <v>#REF!</v>
      </c>
    </row>
    <row r="1953" spans="1:10" ht="14.25" customHeight="1">
      <c r="A1953" s="81">
        <v>42285</v>
      </c>
      <c r="B1953" s="48" t="s">
        <v>79</v>
      </c>
      <c r="C1953" s="48">
        <v>4000</v>
      </c>
      <c r="D1953" s="48" t="s">
        <v>9</v>
      </c>
      <c r="E1953" s="41">
        <v>76.2</v>
      </c>
      <c r="F1953" s="41">
        <v>76.599999999999994</v>
      </c>
      <c r="G1953" s="41">
        <v>77.099999999999994</v>
      </c>
      <c r="H1953" s="78">
        <f t="shared" ref="H1953:H1955" si="256">(F1953-E1953)*C1953</f>
        <v>1599.9999999999659</v>
      </c>
      <c r="I1953" s="78">
        <f>(G1953-F1953)*C1953</f>
        <v>2000</v>
      </c>
      <c r="J1953" s="78" t="e">
        <f>(H1953+I1953+#REF!)</f>
        <v>#REF!</v>
      </c>
    </row>
    <row r="1954" spans="1:10" ht="14.25" customHeight="1">
      <c r="A1954" s="81">
        <v>42285</v>
      </c>
      <c r="B1954" s="48" t="s">
        <v>26</v>
      </c>
      <c r="C1954" s="48">
        <v>250</v>
      </c>
      <c r="D1954" s="48" t="s">
        <v>9</v>
      </c>
      <c r="E1954" s="41">
        <v>1529</v>
      </c>
      <c r="F1954" s="41">
        <v>1534</v>
      </c>
      <c r="G1954" s="41">
        <v>1541</v>
      </c>
      <c r="H1954" s="78">
        <f t="shared" si="256"/>
        <v>1250</v>
      </c>
      <c r="I1954" s="78">
        <f>(G1954-F1954)*C1954</f>
        <v>1750</v>
      </c>
      <c r="J1954" s="78" t="e">
        <f>(H1954+I1954+#REF!)</f>
        <v>#REF!</v>
      </c>
    </row>
    <row r="1955" spans="1:10" ht="14.25" customHeight="1">
      <c r="A1955" s="81">
        <v>42285</v>
      </c>
      <c r="B1955" s="48" t="s">
        <v>114</v>
      </c>
      <c r="C1955" s="48">
        <v>250</v>
      </c>
      <c r="D1955" s="48" t="s">
        <v>9</v>
      </c>
      <c r="E1955" s="41">
        <v>1005.5</v>
      </c>
      <c r="F1955" s="41">
        <v>1011.5</v>
      </c>
      <c r="G1955" s="41">
        <v>0</v>
      </c>
      <c r="H1955" s="78">
        <f t="shared" si="256"/>
        <v>1500</v>
      </c>
      <c r="I1955" s="78">
        <v>0</v>
      </c>
      <c r="J1955" s="78" t="e">
        <f>(H1955+I1955+#REF!)</f>
        <v>#REF!</v>
      </c>
    </row>
    <row r="1956" spans="1:10" ht="14.25" customHeight="1">
      <c r="A1956" s="81">
        <v>42284</v>
      </c>
      <c r="B1956" s="48" t="s">
        <v>117</v>
      </c>
      <c r="C1956" s="48">
        <v>1300</v>
      </c>
      <c r="D1956" s="48" t="s">
        <v>12</v>
      </c>
      <c r="E1956" s="41">
        <v>425</v>
      </c>
      <c r="F1956" s="41">
        <v>424</v>
      </c>
      <c r="G1956" s="41">
        <v>423</v>
      </c>
      <c r="H1956" s="78">
        <f t="shared" ref="H1956:H1958" si="257">+(E1956-F1956)*C1956</f>
        <v>1300</v>
      </c>
      <c r="I1956" s="78">
        <f>+(F1956-G1956)*C1956</f>
        <v>1300</v>
      </c>
      <c r="J1956" s="78" t="e">
        <f>+H1956+I1956+#REF!</f>
        <v>#REF!</v>
      </c>
    </row>
    <row r="1957" spans="1:10" ht="14.25" customHeight="1">
      <c r="A1957" s="81">
        <v>42284</v>
      </c>
      <c r="B1957" s="48" t="s">
        <v>45</v>
      </c>
      <c r="C1957" s="48">
        <v>250</v>
      </c>
      <c r="D1957" s="48" t="s">
        <v>12</v>
      </c>
      <c r="E1957" s="41">
        <v>1601</v>
      </c>
      <c r="F1957" s="41">
        <v>1596</v>
      </c>
      <c r="G1957" s="41">
        <v>1590</v>
      </c>
      <c r="H1957" s="78">
        <f t="shared" si="257"/>
        <v>1250</v>
      </c>
      <c r="I1957" s="78">
        <f>+(F1957-G1957)*C1957</f>
        <v>1500</v>
      </c>
      <c r="J1957" s="78" t="e">
        <f>+H1957+I1957+#REF!</f>
        <v>#REF!</v>
      </c>
    </row>
    <row r="1958" spans="1:10" ht="14.25" customHeight="1">
      <c r="A1958" s="81">
        <v>42284</v>
      </c>
      <c r="B1958" s="48" t="s">
        <v>117</v>
      </c>
      <c r="C1958" s="48">
        <v>1300</v>
      </c>
      <c r="D1958" s="48" t="s">
        <v>12</v>
      </c>
      <c r="E1958" s="41">
        <v>425</v>
      </c>
      <c r="F1958" s="41">
        <v>424</v>
      </c>
      <c r="G1958" s="41">
        <v>423</v>
      </c>
      <c r="H1958" s="78">
        <f t="shared" si="257"/>
        <v>1300</v>
      </c>
      <c r="I1958" s="78">
        <f>+(F1958-G1958)*C1958</f>
        <v>1300</v>
      </c>
      <c r="J1958" s="78" t="e">
        <f>+H1958+I1958+#REF!</f>
        <v>#REF!</v>
      </c>
    </row>
    <row r="1959" spans="1:10" ht="14.25" customHeight="1">
      <c r="A1959" s="81">
        <v>42284</v>
      </c>
      <c r="B1959" s="48" t="s">
        <v>51</v>
      </c>
      <c r="C1959" s="48">
        <v>500</v>
      </c>
      <c r="D1959" s="48" t="s">
        <v>9</v>
      </c>
      <c r="E1959" s="41">
        <v>1313</v>
      </c>
      <c r="F1959" s="41">
        <v>1316</v>
      </c>
      <c r="G1959" s="41">
        <v>0</v>
      </c>
      <c r="H1959" s="78">
        <f t="shared" ref="H1959:H1963" si="258">(F1959-E1959)*C1959</f>
        <v>1500</v>
      </c>
      <c r="I1959" s="78">
        <v>0</v>
      </c>
      <c r="J1959" s="78" t="e">
        <f>(H1959+I1959+#REF!)</f>
        <v>#REF!</v>
      </c>
    </row>
    <row r="1960" spans="1:10" ht="14.25" customHeight="1">
      <c r="A1960" s="81">
        <v>42283</v>
      </c>
      <c r="B1960" s="48" t="s">
        <v>117</v>
      </c>
      <c r="C1960" s="48">
        <v>1300</v>
      </c>
      <c r="D1960" s="48" t="s">
        <v>9</v>
      </c>
      <c r="E1960" s="41">
        <v>426.1</v>
      </c>
      <c r="F1960" s="41">
        <v>427.3</v>
      </c>
      <c r="G1960" s="41">
        <v>428.5</v>
      </c>
      <c r="H1960" s="78">
        <f t="shared" si="258"/>
        <v>1559.9999999999852</v>
      </c>
      <c r="I1960" s="78">
        <f>(G1960-F1960)*C1960</f>
        <v>1559.9999999999852</v>
      </c>
      <c r="J1960" s="78" t="e">
        <f>(H1960+I1960+#REF!)</f>
        <v>#REF!</v>
      </c>
    </row>
    <row r="1961" spans="1:10" ht="14.25" customHeight="1">
      <c r="A1961" s="81">
        <v>42283</v>
      </c>
      <c r="B1961" s="48" t="s">
        <v>51</v>
      </c>
      <c r="C1961" s="48">
        <v>500</v>
      </c>
      <c r="D1961" s="48" t="s">
        <v>9</v>
      </c>
      <c r="E1961" s="41">
        <v>1296.5</v>
      </c>
      <c r="F1961" s="41">
        <v>1299.5</v>
      </c>
      <c r="G1961" s="41">
        <v>1302.5</v>
      </c>
      <c r="H1961" s="78">
        <f t="shared" si="258"/>
        <v>1500</v>
      </c>
      <c r="I1961" s="78">
        <f>(G1961-F1961)*C1961</f>
        <v>1500</v>
      </c>
      <c r="J1961" s="78" t="e">
        <f>(H1961+I1961+#REF!)</f>
        <v>#REF!</v>
      </c>
    </row>
    <row r="1962" spans="1:10" ht="14.25" customHeight="1">
      <c r="A1962" s="81">
        <v>42283</v>
      </c>
      <c r="B1962" s="48" t="s">
        <v>102</v>
      </c>
      <c r="C1962" s="48">
        <v>500</v>
      </c>
      <c r="D1962" s="48" t="s">
        <v>9</v>
      </c>
      <c r="E1962" s="41">
        <v>559</v>
      </c>
      <c r="F1962" s="41">
        <v>562</v>
      </c>
      <c r="G1962" s="41">
        <v>565</v>
      </c>
      <c r="H1962" s="78">
        <f t="shared" si="258"/>
        <v>1500</v>
      </c>
      <c r="I1962" s="78">
        <f>(G1962-F1962)*C1962</f>
        <v>1500</v>
      </c>
      <c r="J1962" s="78" t="e">
        <f>(H1962+I1962+#REF!)</f>
        <v>#REF!</v>
      </c>
    </row>
    <row r="1963" spans="1:10" ht="14.25" customHeight="1">
      <c r="A1963" s="81">
        <v>42283</v>
      </c>
      <c r="B1963" s="48" t="s">
        <v>45</v>
      </c>
      <c r="C1963" s="48">
        <v>250</v>
      </c>
      <c r="D1963" s="48" t="s">
        <v>9</v>
      </c>
      <c r="E1963" s="41">
        <v>1689</v>
      </c>
      <c r="F1963" s="41">
        <v>1694</v>
      </c>
      <c r="G1963" s="41">
        <v>0</v>
      </c>
      <c r="H1963" s="78">
        <f t="shared" si="258"/>
        <v>1250</v>
      </c>
      <c r="I1963" s="78">
        <v>0</v>
      </c>
      <c r="J1963" s="78" t="e">
        <f>(H1963+I1963+#REF!)</f>
        <v>#REF!</v>
      </c>
    </row>
    <row r="1964" spans="1:10" ht="14.25" customHeight="1">
      <c r="A1964" s="81">
        <v>42283</v>
      </c>
      <c r="B1964" s="48" t="s">
        <v>118</v>
      </c>
      <c r="C1964" s="48">
        <v>375</v>
      </c>
      <c r="D1964" s="48" t="s">
        <v>12</v>
      </c>
      <c r="E1964" s="41">
        <v>1275</v>
      </c>
      <c r="F1964" s="41">
        <v>1275</v>
      </c>
      <c r="G1964" s="41">
        <v>0</v>
      </c>
      <c r="H1964" s="94">
        <f>+(E1964-F1964)*C1964</f>
        <v>0</v>
      </c>
      <c r="I1964" s="94">
        <v>0</v>
      </c>
      <c r="J1964" s="94" t="e">
        <f>+H1964+I1964+#REF!</f>
        <v>#REF!</v>
      </c>
    </row>
    <row r="1965" spans="1:10" ht="14.25" customHeight="1">
      <c r="A1965" s="81">
        <v>42283</v>
      </c>
      <c r="B1965" s="48" t="s">
        <v>76</v>
      </c>
      <c r="C1965" s="48">
        <v>250</v>
      </c>
      <c r="D1965" s="48" t="s">
        <v>9</v>
      </c>
      <c r="E1965" s="41">
        <v>1514</v>
      </c>
      <c r="F1965" s="41">
        <v>1496</v>
      </c>
      <c r="G1965" s="41">
        <v>0</v>
      </c>
      <c r="H1965" s="78">
        <f t="shared" ref="H1965:H1975" si="259">(F1965-E1965)*C1965</f>
        <v>-4500</v>
      </c>
      <c r="I1965" s="78">
        <v>0</v>
      </c>
      <c r="J1965" s="78" t="e">
        <f>(H1965+I1965+#REF!)</f>
        <v>#REF!</v>
      </c>
    </row>
    <row r="1966" spans="1:10" ht="14.25" customHeight="1">
      <c r="A1966" s="81">
        <v>42282</v>
      </c>
      <c r="B1966" s="48" t="s">
        <v>117</v>
      </c>
      <c r="C1966" s="48">
        <v>1300</v>
      </c>
      <c r="D1966" s="48" t="s">
        <v>9</v>
      </c>
      <c r="E1966" s="41">
        <v>416.5</v>
      </c>
      <c r="F1966" s="41">
        <v>417.7</v>
      </c>
      <c r="G1966" s="41">
        <v>418.9</v>
      </c>
      <c r="H1966" s="78">
        <f t="shared" si="259"/>
        <v>1559.9999999999852</v>
      </c>
      <c r="I1966" s="78">
        <f>(G1966-F1966)*C1966</f>
        <v>1559.9999999999852</v>
      </c>
      <c r="J1966" s="78" t="e">
        <f>(H1966+I1966+#REF!)</f>
        <v>#REF!</v>
      </c>
    </row>
    <row r="1967" spans="1:10" ht="14.25" customHeight="1">
      <c r="A1967" s="81">
        <v>42282</v>
      </c>
      <c r="B1967" s="48" t="s">
        <v>47</v>
      </c>
      <c r="C1967" s="48">
        <v>250</v>
      </c>
      <c r="D1967" s="48" t="s">
        <v>9</v>
      </c>
      <c r="E1967" s="41">
        <v>1488</v>
      </c>
      <c r="F1967" s="41">
        <v>1494</v>
      </c>
      <c r="G1967" s="41">
        <v>1500</v>
      </c>
      <c r="H1967" s="78">
        <f t="shared" si="259"/>
        <v>1500</v>
      </c>
      <c r="I1967" s="78">
        <f>(G1967-F1967)*C1967</f>
        <v>1500</v>
      </c>
      <c r="J1967" s="78" t="e">
        <f>(H1967+I1967+#REF!)</f>
        <v>#REF!</v>
      </c>
    </row>
    <row r="1968" spans="1:10" ht="14.25" customHeight="1">
      <c r="A1968" s="81">
        <v>42282</v>
      </c>
      <c r="B1968" s="48" t="s">
        <v>45</v>
      </c>
      <c r="C1968" s="48">
        <v>250</v>
      </c>
      <c r="D1968" s="48" t="s">
        <v>9</v>
      </c>
      <c r="E1968" s="41">
        <v>1682</v>
      </c>
      <c r="F1968" s="41">
        <v>1687</v>
      </c>
      <c r="G1968" s="41">
        <v>0</v>
      </c>
      <c r="H1968" s="78">
        <f t="shared" si="259"/>
        <v>1250</v>
      </c>
      <c r="I1968" s="78">
        <v>0</v>
      </c>
      <c r="J1968" s="78" t="e">
        <f>(H1968+I1968+#REF!)</f>
        <v>#REF!</v>
      </c>
    </row>
    <row r="1969" spans="1:10" ht="14.25" customHeight="1">
      <c r="A1969" s="81">
        <v>42278</v>
      </c>
      <c r="B1969" s="48" t="s">
        <v>79</v>
      </c>
      <c r="C1969" s="48">
        <v>4000</v>
      </c>
      <c r="D1969" s="48" t="s">
        <v>9</v>
      </c>
      <c r="E1969" s="41">
        <v>69.5</v>
      </c>
      <c r="F1969" s="41">
        <v>69.900000000000006</v>
      </c>
      <c r="G1969" s="41">
        <v>70.400000000000006</v>
      </c>
      <c r="H1969" s="78">
        <f t="shared" si="259"/>
        <v>1600.0000000000227</v>
      </c>
      <c r="I1969" s="78">
        <f>(G1969-F1969)*C1969</f>
        <v>2000</v>
      </c>
      <c r="J1969" s="78" t="e">
        <f>(H1969+I1969+#REF!)</f>
        <v>#REF!</v>
      </c>
    </row>
    <row r="1970" spans="1:10" ht="14.25" customHeight="1">
      <c r="A1970" s="81">
        <v>42278</v>
      </c>
      <c r="B1970" s="48" t="s">
        <v>117</v>
      </c>
      <c r="C1970" s="48">
        <v>1300</v>
      </c>
      <c r="D1970" s="48" t="s">
        <v>9</v>
      </c>
      <c r="E1970" s="41">
        <v>376.4</v>
      </c>
      <c r="F1970" s="41">
        <v>377.6</v>
      </c>
      <c r="G1970" s="41">
        <v>378.8</v>
      </c>
      <c r="H1970" s="78">
        <f t="shared" si="259"/>
        <v>1560.0000000000591</v>
      </c>
      <c r="I1970" s="78">
        <f>(G1970-F1970)*C1970</f>
        <v>1559.9999999999852</v>
      </c>
      <c r="J1970" s="78" t="e">
        <f>(H1970+I1970+#REF!)</f>
        <v>#REF!</v>
      </c>
    </row>
    <row r="1971" spans="1:10" ht="14.25" customHeight="1">
      <c r="A1971" s="81">
        <v>42278</v>
      </c>
      <c r="B1971" s="48" t="s">
        <v>45</v>
      </c>
      <c r="C1971" s="48">
        <v>250</v>
      </c>
      <c r="D1971" s="48" t="s">
        <v>9</v>
      </c>
      <c r="E1971" s="41">
        <v>1655</v>
      </c>
      <c r="F1971" s="41">
        <v>1660</v>
      </c>
      <c r="G1971" s="41">
        <v>1666</v>
      </c>
      <c r="H1971" s="78">
        <f t="shared" si="259"/>
        <v>1250</v>
      </c>
      <c r="I1971" s="78">
        <f>(G1971-F1971)*C1971</f>
        <v>1500</v>
      </c>
      <c r="J1971" s="78" t="e">
        <f>(H1971+I1971+#REF!)</f>
        <v>#REF!</v>
      </c>
    </row>
    <row r="1972" spans="1:10" ht="14.25" customHeight="1">
      <c r="A1972" s="81">
        <v>42278</v>
      </c>
      <c r="B1972" s="48" t="s">
        <v>45</v>
      </c>
      <c r="C1972" s="48">
        <v>250</v>
      </c>
      <c r="D1972" s="48" t="s">
        <v>9</v>
      </c>
      <c r="E1972" s="41">
        <v>1675</v>
      </c>
      <c r="F1972" s="41">
        <v>1680</v>
      </c>
      <c r="G1972" s="41">
        <v>0</v>
      </c>
      <c r="H1972" s="78">
        <f t="shared" si="259"/>
        <v>1250</v>
      </c>
      <c r="I1972" s="78">
        <v>0</v>
      </c>
      <c r="J1972" s="78" t="e">
        <f>(H1972+I1972+#REF!)</f>
        <v>#REF!</v>
      </c>
    </row>
    <row r="1973" spans="1:10" ht="14.25" customHeight="1">
      <c r="A1973" s="81">
        <v>42277</v>
      </c>
      <c r="B1973" s="48" t="s">
        <v>79</v>
      </c>
      <c r="C1973" s="48">
        <v>4000</v>
      </c>
      <c r="D1973" s="48" t="s">
        <v>9</v>
      </c>
      <c r="E1973" s="41">
        <v>66.099999999999994</v>
      </c>
      <c r="F1973" s="41">
        <v>66.5</v>
      </c>
      <c r="G1973" s="41">
        <v>67</v>
      </c>
      <c r="H1973" s="78">
        <f t="shared" si="259"/>
        <v>1600.0000000000227</v>
      </c>
      <c r="I1973" s="78">
        <f>(G1973-F1973)*C1973</f>
        <v>2000</v>
      </c>
      <c r="J1973" s="78" t="e">
        <f>(H1973+I1973+#REF!)</f>
        <v>#REF!</v>
      </c>
    </row>
    <row r="1974" spans="1:10" ht="14.25" customHeight="1">
      <c r="A1974" s="81">
        <v>42277</v>
      </c>
      <c r="B1974" s="48" t="s">
        <v>123</v>
      </c>
      <c r="C1974" s="48">
        <v>1300</v>
      </c>
      <c r="D1974" s="48" t="s">
        <v>9</v>
      </c>
      <c r="E1974" s="41">
        <v>356</v>
      </c>
      <c r="F1974" s="41">
        <v>357.2</v>
      </c>
      <c r="G1974" s="41">
        <v>358.4</v>
      </c>
      <c r="H1974" s="78">
        <f t="shared" si="259"/>
        <v>1559.9999999999852</v>
      </c>
      <c r="I1974" s="78">
        <f>(G1974-F1974)*C1974</f>
        <v>1559.9999999999852</v>
      </c>
      <c r="J1974" s="78" t="e">
        <f>(H1974+I1974+#REF!)</f>
        <v>#REF!</v>
      </c>
    </row>
    <row r="1975" spans="1:10" ht="14.25" customHeight="1">
      <c r="A1975" s="81">
        <v>42277</v>
      </c>
      <c r="B1975" s="48" t="s">
        <v>123</v>
      </c>
      <c r="C1975" s="48">
        <v>1300</v>
      </c>
      <c r="D1975" s="48" t="s">
        <v>9</v>
      </c>
      <c r="E1975" s="41">
        <v>352.8</v>
      </c>
      <c r="F1975" s="41">
        <v>353.6</v>
      </c>
      <c r="G1975" s="41">
        <v>354.6</v>
      </c>
      <c r="H1975" s="78">
        <f t="shared" si="259"/>
        <v>1040.0000000000148</v>
      </c>
      <c r="I1975" s="78">
        <f>(G1975-F1975)*C1975</f>
        <v>1300</v>
      </c>
      <c r="J1975" s="78" t="e">
        <f>(H1975+I1975+#REF!)</f>
        <v>#REF!</v>
      </c>
    </row>
    <row r="1976" spans="1:10" ht="14.25" customHeight="1">
      <c r="A1976" s="81">
        <v>42277</v>
      </c>
      <c r="B1976" s="48" t="s">
        <v>20</v>
      </c>
      <c r="C1976" s="48">
        <v>4000</v>
      </c>
      <c r="D1976" s="48" t="s">
        <v>12</v>
      </c>
      <c r="E1976" s="41">
        <v>107.4</v>
      </c>
      <c r="F1976" s="41">
        <v>108.9</v>
      </c>
      <c r="G1976" s="41">
        <v>0</v>
      </c>
      <c r="H1976" s="94">
        <f t="shared" ref="H1976:H1977" si="260">+(E1976-F1976)*C1976</f>
        <v>-6000</v>
      </c>
      <c r="I1976" s="94">
        <v>0</v>
      </c>
      <c r="J1976" s="94" t="e">
        <f>+H1976+I1976+#REF!</f>
        <v>#REF!</v>
      </c>
    </row>
    <row r="1977" spans="1:10" ht="14.25" customHeight="1">
      <c r="A1977" s="81">
        <v>42276</v>
      </c>
      <c r="B1977" s="48" t="s">
        <v>51</v>
      </c>
      <c r="C1977" s="48">
        <v>500</v>
      </c>
      <c r="D1977" s="48" t="s">
        <v>12</v>
      </c>
      <c r="E1977" s="41">
        <v>1245</v>
      </c>
      <c r="F1977" s="41">
        <v>1242</v>
      </c>
      <c r="G1977" s="41">
        <v>1239</v>
      </c>
      <c r="H1977" s="94">
        <f t="shared" si="260"/>
        <v>1500</v>
      </c>
      <c r="I1977" s="94">
        <f>+(F1977-G1977)*C1977</f>
        <v>1500</v>
      </c>
      <c r="J1977" s="94" t="e">
        <f>+H1977+I1977+#REF!</f>
        <v>#REF!</v>
      </c>
    </row>
    <row r="1978" spans="1:10" ht="14.25" customHeight="1">
      <c r="A1978" s="81">
        <v>42276</v>
      </c>
      <c r="B1978" s="48" t="s">
        <v>37</v>
      </c>
      <c r="C1978" s="48">
        <v>4000</v>
      </c>
      <c r="D1978" s="48" t="s">
        <v>9</v>
      </c>
      <c r="E1978" s="41">
        <v>81.8</v>
      </c>
      <c r="F1978" s="41">
        <v>82.2</v>
      </c>
      <c r="G1978" s="41">
        <v>0</v>
      </c>
      <c r="H1978" s="78">
        <f t="shared" ref="H1978:H1987" si="261">(F1978-E1978)*C1978</f>
        <v>1600.0000000000227</v>
      </c>
      <c r="I1978" s="78">
        <v>0</v>
      </c>
      <c r="J1978" s="78" t="e">
        <f>(H1978+I1978+#REF!)</f>
        <v>#REF!</v>
      </c>
    </row>
    <row r="1979" spans="1:10" ht="14.25" customHeight="1">
      <c r="A1979" s="81">
        <v>42276</v>
      </c>
      <c r="B1979" s="48" t="s">
        <v>118</v>
      </c>
      <c r="C1979" s="48">
        <v>375</v>
      </c>
      <c r="D1979" s="48" t="s">
        <v>9</v>
      </c>
      <c r="E1979" s="41">
        <v>1162</v>
      </c>
      <c r="F1979" s="41">
        <v>1166</v>
      </c>
      <c r="G1979" s="41">
        <v>0</v>
      </c>
      <c r="H1979" s="78">
        <f t="shared" si="261"/>
        <v>1500</v>
      </c>
      <c r="I1979" s="78">
        <v>0</v>
      </c>
      <c r="J1979" s="78" t="e">
        <f>(H1979+I1979+#REF!)</f>
        <v>#REF!</v>
      </c>
    </row>
    <row r="1980" spans="1:10" ht="14.25" customHeight="1">
      <c r="A1980" s="81">
        <v>42276</v>
      </c>
      <c r="B1980" s="48" t="s">
        <v>20</v>
      </c>
      <c r="C1980" s="48">
        <v>4000</v>
      </c>
      <c r="D1980" s="48" t="s">
        <v>9</v>
      </c>
      <c r="E1980" s="41">
        <v>113.8</v>
      </c>
      <c r="F1980" s="41">
        <v>114.15</v>
      </c>
      <c r="G1980" s="41">
        <v>0</v>
      </c>
      <c r="H1980" s="78">
        <f t="shared" si="261"/>
        <v>1400.0000000000341</v>
      </c>
      <c r="I1980" s="78">
        <v>0</v>
      </c>
      <c r="J1980" s="78" t="e">
        <f>(H1980+I1980+#REF!)</f>
        <v>#REF!</v>
      </c>
    </row>
    <row r="1981" spans="1:10" ht="14.25" customHeight="1">
      <c r="A1981" s="81">
        <v>42276</v>
      </c>
      <c r="B1981" s="48" t="s">
        <v>45</v>
      </c>
      <c r="C1981" s="48">
        <v>250</v>
      </c>
      <c r="D1981" s="48" t="s">
        <v>9</v>
      </c>
      <c r="E1981" s="41">
        <v>1623</v>
      </c>
      <c r="F1981" s="41">
        <v>1623</v>
      </c>
      <c r="G1981" s="41">
        <v>0</v>
      </c>
      <c r="H1981" s="78">
        <f t="shared" si="261"/>
        <v>0</v>
      </c>
      <c r="I1981" s="78">
        <v>0</v>
      </c>
      <c r="J1981" s="78" t="e">
        <f>(H1981+I1981+#REF!)</f>
        <v>#REF!</v>
      </c>
    </row>
    <row r="1982" spans="1:10" ht="14.25" customHeight="1">
      <c r="A1982" s="81">
        <v>42275</v>
      </c>
      <c r="B1982" s="48" t="s">
        <v>37</v>
      </c>
      <c r="C1982" s="48">
        <v>4000</v>
      </c>
      <c r="D1982" s="48" t="s">
        <v>9</v>
      </c>
      <c r="E1982" s="41">
        <v>77</v>
      </c>
      <c r="F1982" s="41">
        <v>77.400000000000006</v>
      </c>
      <c r="G1982" s="41">
        <v>77.900000000000006</v>
      </c>
      <c r="H1982" s="78">
        <f t="shared" si="261"/>
        <v>1600.0000000000227</v>
      </c>
      <c r="I1982" s="78">
        <f>(G1982-F1982)*C1982</f>
        <v>2000</v>
      </c>
      <c r="J1982" s="78" t="e">
        <f>(H1982+I1982+#REF!)</f>
        <v>#REF!</v>
      </c>
    </row>
    <row r="1983" spans="1:10" ht="14.25" customHeight="1">
      <c r="A1983" s="81">
        <v>42275</v>
      </c>
      <c r="B1983" s="48" t="s">
        <v>20</v>
      </c>
      <c r="C1983" s="48">
        <v>4000</v>
      </c>
      <c r="D1983" s="48" t="s">
        <v>9</v>
      </c>
      <c r="E1983" s="41">
        <v>114.8</v>
      </c>
      <c r="F1983" s="41">
        <v>115.2</v>
      </c>
      <c r="G1983" s="41">
        <v>115.7</v>
      </c>
      <c r="H1983" s="78">
        <f t="shared" si="261"/>
        <v>1600.0000000000227</v>
      </c>
      <c r="I1983" s="78">
        <f>(G1983-F1983)*C1983</f>
        <v>2000</v>
      </c>
      <c r="J1983" s="78" t="e">
        <f>(H1983+I1983+#REF!)</f>
        <v>#REF!</v>
      </c>
    </row>
    <row r="1984" spans="1:10" ht="14.25" customHeight="1">
      <c r="A1984" s="81">
        <v>42275</v>
      </c>
      <c r="B1984" s="48" t="s">
        <v>37</v>
      </c>
      <c r="C1984" s="48">
        <v>4000</v>
      </c>
      <c r="D1984" s="48" t="s">
        <v>9</v>
      </c>
      <c r="E1984" s="41">
        <v>80.2</v>
      </c>
      <c r="F1984" s="41">
        <v>80.599999999999994</v>
      </c>
      <c r="G1984" s="41">
        <v>81.099999999999994</v>
      </c>
      <c r="H1984" s="78">
        <f t="shared" si="261"/>
        <v>1599.9999999999659</v>
      </c>
      <c r="I1984" s="78">
        <f>(G1984-F1984)*C1984</f>
        <v>2000</v>
      </c>
      <c r="J1984" s="78" t="e">
        <f>(H1984+I1984+#REF!)</f>
        <v>#REF!</v>
      </c>
    </row>
    <row r="1985" spans="1:10" ht="14.25" customHeight="1">
      <c r="A1985" s="81">
        <v>42275</v>
      </c>
      <c r="B1985" s="48" t="s">
        <v>37</v>
      </c>
      <c r="C1985" s="48">
        <v>4000</v>
      </c>
      <c r="D1985" s="48" t="s">
        <v>9</v>
      </c>
      <c r="E1985" s="41">
        <v>79</v>
      </c>
      <c r="F1985" s="41">
        <v>79.400000000000006</v>
      </c>
      <c r="G1985" s="41">
        <v>0</v>
      </c>
      <c r="H1985" s="78">
        <f t="shared" si="261"/>
        <v>1600.0000000000227</v>
      </c>
      <c r="I1985" s="78">
        <v>0</v>
      </c>
      <c r="J1985" s="78" t="e">
        <f>(H1985+I1985+#REF!)</f>
        <v>#REF!</v>
      </c>
    </row>
    <row r="1986" spans="1:10" ht="14.25" customHeight="1">
      <c r="A1986" s="81">
        <v>42275</v>
      </c>
      <c r="B1986" s="48" t="s">
        <v>24</v>
      </c>
      <c r="C1986" s="48">
        <v>125</v>
      </c>
      <c r="D1986" s="48" t="s">
        <v>9</v>
      </c>
      <c r="E1986" s="41">
        <v>4224</v>
      </c>
      <c r="F1986" s="41">
        <v>4230.8999999999996</v>
      </c>
      <c r="G1986" s="41">
        <v>0</v>
      </c>
      <c r="H1986" s="78">
        <f t="shared" si="261"/>
        <v>862.49999999995453</v>
      </c>
      <c r="I1986" s="78">
        <v>0</v>
      </c>
      <c r="J1986" s="78" t="e">
        <f>(H1986+I1986+#REF!)</f>
        <v>#REF!</v>
      </c>
    </row>
    <row r="1987" spans="1:10" ht="14.25" customHeight="1">
      <c r="A1987" s="81">
        <v>42271</v>
      </c>
      <c r="B1987" s="48" t="s">
        <v>124</v>
      </c>
      <c r="C1987" s="48">
        <v>500</v>
      </c>
      <c r="D1987" s="48" t="s">
        <v>9</v>
      </c>
      <c r="E1987" s="41">
        <v>1282</v>
      </c>
      <c r="F1987" s="41">
        <v>1285</v>
      </c>
      <c r="G1987" s="41">
        <v>1288</v>
      </c>
      <c r="H1987" s="78">
        <f t="shared" si="261"/>
        <v>1500</v>
      </c>
      <c r="I1987" s="78">
        <f>(G1987-F1987)*C1987</f>
        <v>1500</v>
      </c>
      <c r="J1987" s="78" t="e">
        <f>(H1987+I1987+#REF!)</f>
        <v>#REF!</v>
      </c>
    </row>
    <row r="1988" spans="1:10" ht="14.25" customHeight="1">
      <c r="A1988" s="81">
        <v>42271</v>
      </c>
      <c r="B1988" s="48" t="s">
        <v>49</v>
      </c>
      <c r="C1988" s="48">
        <v>2000</v>
      </c>
      <c r="D1988" s="48" t="s">
        <v>12</v>
      </c>
      <c r="E1988" s="41">
        <v>168</v>
      </c>
      <c r="F1988" s="41">
        <v>167.2</v>
      </c>
      <c r="G1988" s="41">
        <v>0</v>
      </c>
      <c r="H1988" s="94">
        <f>+(E1988-F1988)*C1988</f>
        <v>1600.0000000000227</v>
      </c>
      <c r="I1988" s="94">
        <v>0</v>
      </c>
      <c r="J1988" s="94" t="e">
        <f>+H1988+I1988+#REF!</f>
        <v>#REF!</v>
      </c>
    </row>
    <row r="1989" spans="1:10" ht="14.25" customHeight="1">
      <c r="A1989" s="81">
        <v>42271</v>
      </c>
      <c r="B1989" s="48" t="s">
        <v>104</v>
      </c>
      <c r="C1989" s="48">
        <v>250</v>
      </c>
      <c r="D1989" s="48" t="s">
        <v>9</v>
      </c>
      <c r="E1989" s="41">
        <v>1306.5</v>
      </c>
      <c r="F1989" s="41">
        <v>1306.5</v>
      </c>
      <c r="G1989" s="41">
        <v>0</v>
      </c>
      <c r="H1989" s="78">
        <f t="shared" ref="H1989:H1998" si="262">(F1989-E1989)*C1989</f>
        <v>0</v>
      </c>
      <c r="I1989" s="78">
        <v>0</v>
      </c>
      <c r="J1989" s="78" t="e">
        <f>(H1989+I1989+#REF!)</f>
        <v>#REF!</v>
      </c>
    </row>
    <row r="1990" spans="1:10" ht="14.25" customHeight="1">
      <c r="A1990" s="81">
        <v>42270</v>
      </c>
      <c r="B1990" s="48" t="s">
        <v>37</v>
      </c>
      <c r="C1990" s="48">
        <v>4000</v>
      </c>
      <c r="D1990" s="48" t="s">
        <v>9</v>
      </c>
      <c r="E1990" s="41">
        <v>71.5</v>
      </c>
      <c r="F1990" s="41">
        <v>71.900000000000006</v>
      </c>
      <c r="G1990" s="41">
        <v>72.400000000000006</v>
      </c>
      <c r="H1990" s="78">
        <f t="shared" si="262"/>
        <v>1600.0000000000227</v>
      </c>
      <c r="I1990" s="78">
        <f>(G1990-F1990)*C1990</f>
        <v>2000</v>
      </c>
      <c r="J1990" s="78" t="e">
        <f>(H1990+I1990+#REF!)</f>
        <v>#REF!</v>
      </c>
    </row>
    <row r="1991" spans="1:10" ht="14.25" customHeight="1">
      <c r="A1991" s="81">
        <v>42270</v>
      </c>
      <c r="B1991" s="48" t="s">
        <v>125</v>
      </c>
      <c r="C1991" s="48">
        <v>1000</v>
      </c>
      <c r="D1991" s="48" t="s">
        <v>9</v>
      </c>
      <c r="E1991" s="41">
        <v>325</v>
      </c>
      <c r="F1991" s="41">
        <v>326.5</v>
      </c>
      <c r="G1991" s="41">
        <v>328</v>
      </c>
      <c r="H1991" s="78">
        <f t="shared" si="262"/>
        <v>1500</v>
      </c>
      <c r="I1991" s="78">
        <f>(G1991-F1991)*C1991</f>
        <v>1500</v>
      </c>
      <c r="J1991" s="78" t="e">
        <f>(H1991+I1991+#REF!)</f>
        <v>#REF!</v>
      </c>
    </row>
    <row r="1992" spans="1:10" ht="14.25" customHeight="1">
      <c r="A1992" s="81">
        <v>42270</v>
      </c>
      <c r="B1992" s="48" t="s">
        <v>20</v>
      </c>
      <c r="C1992" s="48">
        <v>4000</v>
      </c>
      <c r="D1992" s="48" t="s">
        <v>9</v>
      </c>
      <c r="E1992" s="41">
        <v>114.4</v>
      </c>
      <c r="F1992" s="41">
        <v>114.8</v>
      </c>
      <c r="G1992" s="41">
        <v>0</v>
      </c>
      <c r="H1992" s="78">
        <f t="shared" si="262"/>
        <v>1599.9999999999659</v>
      </c>
      <c r="I1992" s="78">
        <v>0</v>
      </c>
      <c r="J1992" s="78" t="e">
        <f>(H1992+I1992+#REF!)</f>
        <v>#REF!</v>
      </c>
    </row>
    <row r="1993" spans="1:10" ht="14.25" customHeight="1">
      <c r="A1993" s="81">
        <v>42270</v>
      </c>
      <c r="B1993" s="48" t="s">
        <v>126</v>
      </c>
      <c r="C1993" s="48">
        <v>2000</v>
      </c>
      <c r="D1993" s="48" t="s">
        <v>9</v>
      </c>
      <c r="E1993" s="41">
        <v>122.9</v>
      </c>
      <c r="F1993" s="41">
        <v>122.9</v>
      </c>
      <c r="G1993" s="41">
        <v>0</v>
      </c>
      <c r="H1993" s="78">
        <f t="shared" si="262"/>
        <v>0</v>
      </c>
      <c r="I1993" s="78">
        <v>0</v>
      </c>
      <c r="J1993" s="78" t="e">
        <f>(H1993+I1993+#REF!)</f>
        <v>#REF!</v>
      </c>
    </row>
    <row r="1994" spans="1:10" ht="14.25" customHeight="1">
      <c r="A1994" s="81">
        <v>42270</v>
      </c>
      <c r="B1994" s="48" t="s">
        <v>127</v>
      </c>
      <c r="C1994" s="48">
        <v>2000</v>
      </c>
      <c r="D1994" s="48" t="s">
        <v>9</v>
      </c>
      <c r="E1994" s="41">
        <v>185.3</v>
      </c>
      <c r="F1994" s="41">
        <v>185.3</v>
      </c>
      <c r="G1994" s="41">
        <v>0</v>
      </c>
      <c r="H1994" s="78">
        <f t="shared" si="262"/>
        <v>0</v>
      </c>
      <c r="I1994" s="78">
        <v>0</v>
      </c>
      <c r="J1994" s="78" t="e">
        <f>(H1994+I1994+#REF!)</f>
        <v>#REF!</v>
      </c>
    </row>
    <row r="1995" spans="1:10" ht="14.25" customHeight="1">
      <c r="A1995" s="81">
        <v>42270</v>
      </c>
      <c r="B1995" s="48" t="s">
        <v>26</v>
      </c>
      <c r="C1995" s="48">
        <v>250</v>
      </c>
      <c r="D1995" s="48" t="s">
        <v>9</v>
      </c>
      <c r="E1995" s="41">
        <v>1494</v>
      </c>
      <c r="F1995" s="41">
        <v>1476</v>
      </c>
      <c r="G1995" s="41">
        <v>0</v>
      </c>
      <c r="H1995" s="78">
        <f t="shared" si="262"/>
        <v>-4500</v>
      </c>
      <c r="I1995" s="78">
        <v>0</v>
      </c>
      <c r="J1995" s="78" t="e">
        <f>(H1995+I1995+#REF!)</f>
        <v>#REF!</v>
      </c>
    </row>
    <row r="1996" spans="1:10" ht="14.25" customHeight="1">
      <c r="A1996" s="81">
        <v>42269</v>
      </c>
      <c r="B1996" s="48" t="s">
        <v>90</v>
      </c>
      <c r="C1996" s="48">
        <v>4000</v>
      </c>
      <c r="D1996" s="48" t="s">
        <v>9</v>
      </c>
      <c r="E1996" s="41">
        <v>91</v>
      </c>
      <c r="F1996" s="41">
        <v>91.4</v>
      </c>
      <c r="G1996" s="41">
        <v>91.9</v>
      </c>
      <c r="H1996" s="78">
        <f t="shared" si="262"/>
        <v>1600.0000000000227</v>
      </c>
      <c r="I1996" s="78">
        <f>(G1996-F1996)*C1996</f>
        <v>2000</v>
      </c>
      <c r="J1996" s="78" t="e">
        <f>(H1996+I1996+#REF!)</f>
        <v>#REF!</v>
      </c>
    </row>
    <row r="1997" spans="1:10" ht="14.25" customHeight="1">
      <c r="A1997" s="81">
        <v>42269</v>
      </c>
      <c r="B1997" s="48" t="s">
        <v>26</v>
      </c>
      <c r="C1997" s="48">
        <v>250</v>
      </c>
      <c r="D1997" s="48" t="s">
        <v>9</v>
      </c>
      <c r="E1997" s="41">
        <v>1458</v>
      </c>
      <c r="F1997" s="41">
        <v>1464</v>
      </c>
      <c r="G1997" s="41">
        <v>1470</v>
      </c>
      <c r="H1997" s="78">
        <f t="shared" si="262"/>
        <v>1500</v>
      </c>
      <c r="I1997" s="78">
        <f>(G1997-F1997)*C1997</f>
        <v>1500</v>
      </c>
      <c r="J1997" s="78" t="e">
        <f>(H1997+I1997+#REF!)</f>
        <v>#REF!</v>
      </c>
    </row>
    <row r="1998" spans="1:10" ht="14.25" customHeight="1">
      <c r="A1998" s="81">
        <v>42269</v>
      </c>
      <c r="B1998" s="48" t="s">
        <v>26</v>
      </c>
      <c r="C1998" s="48">
        <v>250</v>
      </c>
      <c r="D1998" s="48" t="s">
        <v>9</v>
      </c>
      <c r="E1998" s="41">
        <v>1478</v>
      </c>
      <c r="F1998" s="41">
        <v>1484</v>
      </c>
      <c r="G1998" s="41">
        <v>0</v>
      </c>
      <c r="H1998" s="78">
        <f t="shared" si="262"/>
        <v>1500</v>
      </c>
      <c r="I1998" s="78">
        <v>0</v>
      </c>
      <c r="J1998" s="78" t="e">
        <f>(H1998+I1998+#REF!)</f>
        <v>#REF!</v>
      </c>
    </row>
    <row r="1999" spans="1:10" ht="14.25" customHeight="1">
      <c r="A1999" s="81">
        <v>42269</v>
      </c>
      <c r="B1999" s="48" t="s">
        <v>96</v>
      </c>
      <c r="C1999" s="48">
        <v>250</v>
      </c>
      <c r="D1999" s="48" t="s">
        <v>12</v>
      </c>
      <c r="E1999" s="41">
        <v>902</v>
      </c>
      <c r="F1999" s="41">
        <v>920</v>
      </c>
      <c r="G1999" s="41">
        <v>0</v>
      </c>
      <c r="H1999" s="94">
        <f>+(E1999-F1999)*C1999</f>
        <v>-4500</v>
      </c>
      <c r="I1999" s="94">
        <v>0</v>
      </c>
      <c r="J1999" s="94" t="e">
        <f>+H1999+I1999+#REF!</f>
        <v>#REF!</v>
      </c>
    </row>
    <row r="2000" spans="1:10" ht="14.25" customHeight="1">
      <c r="A2000" s="81">
        <v>42269</v>
      </c>
      <c r="B2000" s="48" t="s">
        <v>34</v>
      </c>
      <c r="C2000" s="48">
        <v>4000</v>
      </c>
      <c r="D2000" s="48" t="s">
        <v>9</v>
      </c>
      <c r="E2000" s="41">
        <v>77.5</v>
      </c>
      <c r="F2000" s="41">
        <v>76</v>
      </c>
      <c r="G2000" s="41">
        <v>0</v>
      </c>
      <c r="H2000" s="78">
        <f t="shared" ref="H2000:H2003" si="263">(F2000-E2000)*C2000</f>
        <v>-6000</v>
      </c>
      <c r="I2000" s="78">
        <v>0</v>
      </c>
      <c r="J2000" s="78" t="e">
        <f>(H2000+I2000+#REF!)</f>
        <v>#REF!</v>
      </c>
    </row>
    <row r="2001" spans="1:10" ht="14.25" customHeight="1">
      <c r="A2001" s="81">
        <v>42268</v>
      </c>
      <c r="B2001" s="48" t="s">
        <v>37</v>
      </c>
      <c r="C2001" s="48">
        <v>4000</v>
      </c>
      <c r="D2001" s="48" t="s">
        <v>9</v>
      </c>
      <c r="E2001" s="41">
        <v>65.3</v>
      </c>
      <c r="F2001" s="41">
        <v>65.7</v>
      </c>
      <c r="G2001" s="41">
        <v>66.2</v>
      </c>
      <c r="H2001" s="78">
        <f t="shared" si="263"/>
        <v>1600.0000000000227</v>
      </c>
      <c r="I2001" s="78">
        <f>(G2001-F2001)*C2001</f>
        <v>2000</v>
      </c>
      <c r="J2001" s="78" t="e">
        <f>(H2001+I2001+#REF!)</f>
        <v>#REF!</v>
      </c>
    </row>
    <row r="2002" spans="1:10" ht="14.25" customHeight="1">
      <c r="A2002" s="81">
        <v>42268</v>
      </c>
      <c r="B2002" s="48" t="s">
        <v>51</v>
      </c>
      <c r="C2002" s="48">
        <v>500</v>
      </c>
      <c r="D2002" s="48" t="s">
        <v>9</v>
      </c>
      <c r="E2002" s="41">
        <v>1230</v>
      </c>
      <c r="F2002" s="41">
        <v>1233</v>
      </c>
      <c r="G2002" s="41">
        <v>1236</v>
      </c>
      <c r="H2002" s="78">
        <f t="shared" si="263"/>
        <v>1500</v>
      </c>
      <c r="I2002" s="78">
        <f>(G2002-F2002)*C2002</f>
        <v>1500</v>
      </c>
      <c r="J2002" s="78" t="e">
        <f>(H2002+I2002+#REF!)</f>
        <v>#REF!</v>
      </c>
    </row>
    <row r="2003" spans="1:10" ht="14.25" customHeight="1">
      <c r="A2003" s="81">
        <v>42268</v>
      </c>
      <c r="B2003" s="48" t="s">
        <v>34</v>
      </c>
      <c r="C2003" s="48">
        <v>4000</v>
      </c>
      <c r="D2003" s="48" t="s">
        <v>9</v>
      </c>
      <c r="E2003" s="41">
        <v>76.400000000000006</v>
      </c>
      <c r="F2003" s="41">
        <v>76.8</v>
      </c>
      <c r="G2003" s="41">
        <v>77.3</v>
      </c>
      <c r="H2003" s="78">
        <f t="shared" si="263"/>
        <v>1599.9999999999659</v>
      </c>
      <c r="I2003" s="78">
        <f>(G2003-F2003)*C2003</f>
        <v>2000</v>
      </c>
      <c r="J2003" s="78" t="e">
        <f>(H2003+I2003+#REF!)</f>
        <v>#REF!</v>
      </c>
    </row>
    <row r="2004" spans="1:10" ht="14.25" customHeight="1">
      <c r="A2004" s="81">
        <v>42268</v>
      </c>
      <c r="B2004" s="48" t="s">
        <v>45</v>
      </c>
      <c r="C2004" s="48">
        <v>250</v>
      </c>
      <c r="D2004" s="48" t="s">
        <v>12</v>
      </c>
      <c r="E2004" s="41">
        <v>1555</v>
      </c>
      <c r="F2004" s="41">
        <v>1549</v>
      </c>
      <c r="G2004" s="41">
        <v>0</v>
      </c>
      <c r="H2004" s="94">
        <f t="shared" ref="H2004:H2005" si="264">+(E2004-F2004)*C2004</f>
        <v>1500</v>
      </c>
      <c r="I2004" s="94">
        <v>0</v>
      </c>
      <c r="J2004" s="94" t="e">
        <f>+H2004+I2004+#REF!</f>
        <v>#REF!</v>
      </c>
    </row>
    <row r="2005" spans="1:10" ht="14.25" customHeight="1">
      <c r="A2005" s="81">
        <v>42265</v>
      </c>
      <c r="B2005" s="48" t="s">
        <v>51</v>
      </c>
      <c r="C2005" s="48">
        <v>500</v>
      </c>
      <c r="D2005" s="48" t="s">
        <v>12</v>
      </c>
      <c r="E2005" s="41">
        <v>1204</v>
      </c>
      <c r="F2005" s="41">
        <v>1201</v>
      </c>
      <c r="G2005" s="41">
        <v>1198</v>
      </c>
      <c r="H2005" s="94">
        <f t="shared" si="264"/>
        <v>1500</v>
      </c>
      <c r="I2005" s="94">
        <f>+(F2005-G2005)*C2005</f>
        <v>1500</v>
      </c>
      <c r="J2005" s="94" t="e">
        <f>+H2005+I2005+#REF!</f>
        <v>#REF!</v>
      </c>
    </row>
    <row r="2006" spans="1:10" ht="14.25" customHeight="1">
      <c r="A2006" s="81">
        <v>42265</v>
      </c>
      <c r="B2006" s="48" t="s">
        <v>116</v>
      </c>
      <c r="C2006" s="48">
        <v>250</v>
      </c>
      <c r="D2006" s="48" t="s">
        <v>9</v>
      </c>
      <c r="E2006" s="41">
        <v>1002</v>
      </c>
      <c r="F2006" s="41">
        <v>1007</v>
      </c>
      <c r="G2006" s="41">
        <v>1012</v>
      </c>
      <c r="H2006" s="78">
        <f t="shared" ref="H2006:H2008" si="265">(F2006-E2006)*C2006</f>
        <v>1250</v>
      </c>
      <c r="I2006" s="78">
        <f>(G2006-F2006)*C2006</f>
        <v>1250</v>
      </c>
      <c r="J2006" s="78" t="e">
        <f>(H2006+I2006+#REF!)</f>
        <v>#REF!</v>
      </c>
    </row>
    <row r="2007" spans="1:10" ht="14.25" customHeight="1">
      <c r="A2007" s="81">
        <v>42265</v>
      </c>
      <c r="B2007" s="48" t="s">
        <v>20</v>
      </c>
      <c r="C2007" s="48">
        <v>4000</v>
      </c>
      <c r="D2007" s="48" t="s">
        <v>9</v>
      </c>
      <c r="E2007" s="41">
        <v>109.5</v>
      </c>
      <c r="F2007" s="41">
        <v>109.9</v>
      </c>
      <c r="G2007" s="41">
        <v>110.4</v>
      </c>
      <c r="H2007" s="78">
        <f t="shared" si="265"/>
        <v>1600.0000000000227</v>
      </c>
      <c r="I2007" s="78">
        <f>(G2007-F2007)*C2007</f>
        <v>2000</v>
      </c>
      <c r="J2007" s="78" t="e">
        <f>(H2007+I2007+#REF!)</f>
        <v>#REF!</v>
      </c>
    </row>
    <row r="2008" spans="1:10" ht="14.25" customHeight="1">
      <c r="A2008" s="81">
        <v>42265</v>
      </c>
      <c r="B2008" s="48" t="s">
        <v>104</v>
      </c>
      <c r="C2008" s="48">
        <v>250</v>
      </c>
      <c r="D2008" s="48" t="s">
        <v>9</v>
      </c>
      <c r="E2008" s="41">
        <v>1320</v>
      </c>
      <c r="F2008" s="41">
        <v>1325</v>
      </c>
      <c r="G2008" s="41">
        <v>0</v>
      </c>
      <c r="H2008" s="78">
        <f t="shared" si="265"/>
        <v>1250</v>
      </c>
      <c r="I2008" s="78">
        <v>0</v>
      </c>
      <c r="J2008" s="78" t="e">
        <f>(H2008+I2008+#REF!)</f>
        <v>#REF!</v>
      </c>
    </row>
    <row r="2009" spans="1:10" ht="14.25" customHeight="1">
      <c r="A2009" s="81">
        <v>42263</v>
      </c>
      <c r="B2009" s="48" t="s">
        <v>50</v>
      </c>
      <c r="C2009" s="48">
        <v>500</v>
      </c>
      <c r="D2009" s="48" t="s">
        <v>12</v>
      </c>
      <c r="E2009" s="41">
        <v>737</v>
      </c>
      <c r="F2009" s="41">
        <v>734</v>
      </c>
      <c r="G2009" s="41">
        <v>731</v>
      </c>
      <c r="H2009" s="94">
        <f>+(E2009-F2009)*C2009</f>
        <v>1500</v>
      </c>
      <c r="I2009" s="94">
        <f>+(F2009-G2009)*C2009</f>
        <v>1500</v>
      </c>
      <c r="J2009" s="94" t="e">
        <f>+H2009+I2009+#REF!</f>
        <v>#REF!</v>
      </c>
    </row>
    <row r="2010" spans="1:10" ht="14.25" customHeight="1">
      <c r="A2010" s="81">
        <v>42263</v>
      </c>
      <c r="B2010" s="48" t="s">
        <v>51</v>
      </c>
      <c r="C2010" s="48">
        <v>500</v>
      </c>
      <c r="D2010" s="48" t="s">
        <v>9</v>
      </c>
      <c r="E2010" s="41">
        <v>1192</v>
      </c>
      <c r="F2010" s="41">
        <v>1195</v>
      </c>
      <c r="G2010" s="41">
        <v>1198</v>
      </c>
      <c r="H2010" s="78">
        <f>(F2010-E2010)*C2010</f>
        <v>1500</v>
      </c>
      <c r="I2010" s="78">
        <f>(G2010-F2010)*C2010</f>
        <v>1500</v>
      </c>
      <c r="J2010" s="78" t="e">
        <f>(H2010+I2010+#REF!)</f>
        <v>#REF!</v>
      </c>
    </row>
    <row r="2011" spans="1:10" ht="14.25" customHeight="1">
      <c r="A2011" s="81">
        <v>42263</v>
      </c>
      <c r="B2011" s="48" t="s">
        <v>20</v>
      </c>
      <c r="C2011" s="48">
        <v>4000</v>
      </c>
      <c r="D2011" s="48" t="s">
        <v>12</v>
      </c>
      <c r="E2011" s="41">
        <v>107.7</v>
      </c>
      <c r="F2011" s="41">
        <v>107.3</v>
      </c>
      <c r="G2011" s="41">
        <v>106.8</v>
      </c>
      <c r="H2011" s="94">
        <f t="shared" ref="H2011:H2012" si="266">+(E2011-F2011)*C2011</f>
        <v>1600.0000000000227</v>
      </c>
      <c r="I2011" s="94">
        <f>+(F2011-G2011)*C2011</f>
        <v>2000</v>
      </c>
      <c r="J2011" s="94" t="e">
        <f>+H2011+I2011+#REF!</f>
        <v>#REF!</v>
      </c>
    </row>
    <row r="2012" spans="1:10" ht="14.25" customHeight="1">
      <c r="A2012" s="81">
        <v>42262</v>
      </c>
      <c r="B2012" s="48" t="s">
        <v>96</v>
      </c>
      <c r="C2012" s="48">
        <v>250</v>
      </c>
      <c r="D2012" s="48" t="s">
        <v>12</v>
      </c>
      <c r="E2012" s="41">
        <v>980</v>
      </c>
      <c r="F2012" s="41">
        <v>975</v>
      </c>
      <c r="G2012" s="41">
        <v>969</v>
      </c>
      <c r="H2012" s="94">
        <f t="shared" si="266"/>
        <v>1250</v>
      </c>
      <c r="I2012" s="94">
        <f>+(F2012-G2012)*C2012</f>
        <v>1500</v>
      </c>
      <c r="J2012" s="94" t="e">
        <f>+H2012+I2012+#REF!</f>
        <v>#REF!</v>
      </c>
    </row>
    <row r="2013" spans="1:10" ht="14.25" customHeight="1">
      <c r="A2013" s="81">
        <v>42262</v>
      </c>
      <c r="B2013" s="48" t="s">
        <v>51</v>
      </c>
      <c r="C2013" s="48">
        <v>500</v>
      </c>
      <c r="D2013" s="48" t="s">
        <v>9</v>
      </c>
      <c r="E2013" s="41">
        <v>1212</v>
      </c>
      <c r="F2013" s="41">
        <v>1215</v>
      </c>
      <c r="G2013" s="41">
        <v>1218</v>
      </c>
      <c r="H2013" s="78">
        <f t="shared" ref="H2013:H2017" si="267">(F2013-E2013)*C2013</f>
        <v>1500</v>
      </c>
      <c r="I2013" s="78">
        <f>(G2013-F2013)*C2013</f>
        <v>1500</v>
      </c>
      <c r="J2013" s="78" t="e">
        <f>(H2013+I2013+#REF!)</f>
        <v>#REF!</v>
      </c>
    </row>
    <row r="2014" spans="1:10" ht="14.25" customHeight="1">
      <c r="A2014" s="81">
        <v>42262</v>
      </c>
      <c r="B2014" s="48" t="s">
        <v>20</v>
      </c>
      <c r="C2014" s="48">
        <v>4000</v>
      </c>
      <c r="D2014" s="48" t="s">
        <v>9</v>
      </c>
      <c r="E2014" s="41">
        <v>109</v>
      </c>
      <c r="F2014" s="41">
        <v>109</v>
      </c>
      <c r="G2014" s="41">
        <v>0</v>
      </c>
      <c r="H2014" s="78">
        <f t="shared" si="267"/>
        <v>0</v>
      </c>
      <c r="I2014" s="78">
        <v>0</v>
      </c>
      <c r="J2014" s="78" t="e">
        <f>(H2014+I2014+#REF!)</f>
        <v>#REF!</v>
      </c>
    </row>
    <row r="2015" spans="1:10" ht="14.25" customHeight="1">
      <c r="A2015" s="81">
        <v>42262</v>
      </c>
      <c r="B2015" s="48" t="s">
        <v>13</v>
      </c>
      <c r="C2015" s="48">
        <v>4000</v>
      </c>
      <c r="D2015" s="48" t="s">
        <v>9</v>
      </c>
      <c r="E2015" s="41">
        <v>67.3</v>
      </c>
      <c r="F2015" s="41">
        <v>65.8</v>
      </c>
      <c r="G2015" s="41">
        <v>0</v>
      </c>
      <c r="H2015" s="78">
        <f t="shared" si="267"/>
        <v>-6000</v>
      </c>
      <c r="I2015" s="78">
        <v>0</v>
      </c>
      <c r="J2015" s="78" t="e">
        <f>(H2015+I2015+#REF!)</f>
        <v>#REF!</v>
      </c>
    </row>
    <row r="2016" spans="1:10" ht="14.25" customHeight="1">
      <c r="A2016" s="81">
        <v>42261</v>
      </c>
      <c r="B2016" s="48" t="s">
        <v>79</v>
      </c>
      <c r="C2016" s="48">
        <v>4000</v>
      </c>
      <c r="D2016" s="48" t="s">
        <v>9</v>
      </c>
      <c r="E2016" s="41">
        <v>66</v>
      </c>
      <c r="F2016" s="41">
        <v>66.400000000000006</v>
      </c>
      <c r="G2016" s="41">
        <v>66.900000000000006</v>
      </c>
      <c r="H2016" s="78">
        <f t="shared" si="267"/>
        <v>1600.0000000000227</v>
      </c>
      <c r="I2016" s="78">
        <f>(G2016-F2016)*C2016</f>
        <v>2000</v>
      </c>
      <c r="J2016" s="78" t="e">
        <f>(H2016+I2016+#REF!)</f>
        <v>#REF!</v>
      </c>
    </row>
    <row r="2017" spans="1:10" ht="14.25" customHeight="1">
      <c r="A2017" s="81">
        <v>42261</v>
      </c>
      <c r="B2017" s="48" t="s">
        <v>80</v>
      </c>
      <c r="C2017" s="48">
        <v>250</v>
      </c>
      <c r="D2017" s="48" t="s">
        <v>9</v>
      </c>
      <c r="E2017" s="41">
        <v>910</v>
      </c>
      <c r="F2017" s="41">
        <v>916</v>
      </c>
      <c r="G2017" s="41">
        <v>922</v>
      </c>
      <c r="H2017" s="78">
        <f t="shared" si="267"/>
        <v>1500</v>
      </c>
      <c r="I2017" s="78">
        <f>(G2017-F2017)*C2017</f>
        <v>1500</v>
      </c>
      <c r="J2017" s="78" t="e">
        <f>(H2017+I2017+#REF!)</f>
        <v>#REF!</v>
      </c>
    </row>
    <row r="2018" spans="1:10" ht="14.25" customHeight="1">
      <c r="A2018" s="81">
        <v>42261</v>
      </c>
      <c r="B2018" s="48" t="s">
        <v>118</v>
      </c>
      <c r="C2018" s="48">
        <v>375</v>
      </c>
      <c r="D2018" s="48" t="s">
        <v>12</v>
      </c>
      <c r="E2018" s="41">
        <v>1094</v>
      </c>
      <c r="F2018" s="41">
        <v>1090</v>
      </c>
      <c r="G2018" s="41">
        <v>1086</v>
      </c>
      <c r="H2018" s="94">
        <f t="shared" ref="H2018:H2021" si="268">+(E2018-F2018)*C2018</f>
        <v>1500</v>
      </c>
      <c r="I2018" s="94">
        <f>+(F2018-G2018)*C2018</f>
        <v>1500</v>
      </c>
      <c r="J2018" s="94" t="e">
        <f>+H2018+I2018+#REF!</f>
        <v>#REF!</v>
      </c>
    </row>
    <row r="2019" spans="1:10" ht="14.25" customHeight="1">
      <c r="A2019" s="81">
        <v>42261</v>
      </c>
      <c r="B2019" s="48" t="s">
        <v>51</v>
      </c>
      <c r="C2019" s="48">
        <v>500</v>
      </c>
      <c r="D2019" s="48" t="s">
        <v>12</v>
      </c>
      <c r="E2019" s="41">
        <v>1218</v>
      </c>
      <c r="F2019" s="41">
        <v>1215</v>
      </c>
      <c r="G2019" s="41">
        <v>0</v>
      </c>
      <c r="H2019" s="94">
        <f t="shared" si="268"/>
        <v>1500</v>
      </c>
      <c r="I2019" s="94">
        <v>0</v>
      </c>
      <c r="J2019" s="94" t="e">
        <f>+H2019+I2019+#REF!</f>
        <v>#REF!</v>
      </c>
    </row>
    <row r="2020" spans="1:10" ht="14.25" customHeight="1">
      <c r="A2020" s="81">
        <v>42258</v>
      </c>
      <c r="B2020" s="48" t="s">
        <v>51</v>
      </c>
      <c r="C2020" s="48">
        <v>500</v>
      </c>
      <c r="D2020" s="48" t="s">
        <v>12</v>
      </c>
      <c r="E2020" s="41">
        <v>1215</v>
      </c>
      <c r="F2020" s="41">
        <v>1212</v>
      </c>
      <c r="G2020" s="41">
        <v>1209</v>
      </c>
      <c r="H2020" s="94">
        <f t="shared" si="268"/>
        <v>1500</v>
      </c>
      <c r="I2020" s="94">
        <f>+(F2020-G2020)*C2020</f>
        <v>1500</v>
      </c>
      <c r="J2020" s="94" t="e">
        <f>+H2020+I2020+#REF!</f>
        <v>#REF!</v>
      </c>
    </row>
    <row r="2021" spans="1:10" ht="14.25" customHeight="1">
      <c r="A2021" s="81">
        <v>42258</v>
      </c>
      <c r="B2021" s="48" t="s">
        <v>74</v>
      </c>
      <c r="C2021" s="48">
        <v>1000</v>
      </c>
      <c r="D2021" s="48" t="s">
        <v>12</v>
      </c>
      <c r="E2021" s="41">
        <v>361</v>
      </c>
      <c r="F2021" s="41">
        <v>359.5</v>
      </c>
      <c r="G2021" s="41">
        <v>358</v>
      </c>
      <c r="H2021" s="94">
        <f t="shared" si="268"/>
        <v>1500</v>
      </c>
      <c r="I2021" s="94">
        <f>+(F2021-G2021)*C2021</f>
        <v>1500</v>
      </c>
      <c r="J2021" s="94" t="e">
        <f>+H2021+I2021+#REF!</f>
        <v>#REF!</v>
      </c>
    </row>
    <row r="2022" spans="1:10" ht="14.25" customHeight="1">
      <c r="A2022" s="81">
        <v>42258</v>
      </c>
      <c r="B2022" s="48" t="s">
        <v>10</v>
      </c>
      <c r="C2022" s="48">
        <v>4000</v>
      </c>
      <c r="D2022" s="48" t="s">
        <v>9</v>
      </c>
      <c r="E2022" s="41">
        <v>60.2</v>
      </c>
      <c r="F2022" s="41">
        <v>60.5</v>
      </c>
      <c r="G2022" s="41">
        <v>0</v>
      </c>
      <c r="H2022" s="78">
        <f>(F2022-E2022)*C2022</f>
        <v>1199.9999999999886</v>
      </c>
      <c r="I2022" s="78">
        <v>0</v>
      </c>
      <c r="J2022" s="78" t="e">
        <f>(H2022+I2022+#REF!)</f>
        <v>#REF!</v>
      </c>
    </row>
    <row r="2023" spans="1:10" ht="14.25" customHeight="1">
      <c r="A2023" s="81">
        <v>42258</v>
      </c>
      <c r="B2023" s="48" t="s">
        <v>76</v>
      </c>
      <c r="C2023" s="48">
        <v>250</v>
      </c>
      <c r="D2023" s="48" t="s">
        <v>12</v>
      </c>
      <c r="E2023" s="41">
        <v>1377</v>
      </c>
      <c r="F2023" s="41">
        <v>1377</v>
      </c>
      <c r="G2023" s="41">
        <v>0</v>
      </c>
      <c r="H2023" s="94">
        <f>+(E2023-F2023)*C2023</f>
        <v>0</v>
      </c>
      <c r="I2023" s="94">
        <v>0</v>
      </c>
      <c r="J2023" s="94" t="e">
        <f>+H2023+I2023+#REF!</f>
        <v>#REF!</v>
      </c>
    </row>
    <row r="2024" spans="1:10" ht="14.25" customHeight="1">
      <c r="A2024" s="81">
        <v>42257</v>
      </c>
      <c r="B2024" s="48" t="s">
        <v>20</v>
      </c>
      <c r="C2024" s="48">
        <v>4000</v>
      </c>
      <c r="D2024" s="48" t="s">
        <v>9</v>
      </c>
      <c r="E2024" s="41">
        <v>100.7</v>
      </c>
      <c r="F2024" s="41">
        <v>101.1</v>
      </c>
      <c r="G2024" s="41">
        <v>101.6</v>
      </c>
      <c r="H2024" s="78">
        <f t="shared" ref="H2024:H2031" si="269">(F2024-E2024)*C2024</f>
        <v>1599.9999999999659</v>
      </c>
      <c r="I2024" s="78">
        <f>(G2024-F2024)*C2024</f>
        <v>2000</v>
      </c>
      <c r="J2024" s="78" t="e">
        <f>(H2024+I2024+#REF!)</f>
        <v>#REF!</v>
      </c>
    </row>
    <row r="2025" spans="1:10" ht="14.25" customHeight="1">
      <c r="A2025" s="81">
        <v>42257</v>
      </c>
      <c r="B2025" s="48" t="s">
        <v>119</v>
      </c>
      <c r="C2025" s="48">
        <v>2000</v>
      </c>
      <c r="D2025" s="48" t="s">
        <v>9</v>
      </c>
      <c r="E2025" s="41">
        <v>97</v>
      </c>
      <c r="F2025" s="41">
        <v>97.8</v>
      </c>
      <c r="G2025" s="41">
        <v>98.8</v>
      </c>
      <c r="H2025" s="78">
        <f t="shared" si="269"/>
        <v>1599.9999999999943</v>
      </c>
      <c r="I2025" s="78">
        <f>(G2025-F2025)*C2025</f>
        <v>2000</v>
      </c>
      <c r="J2025" s="78" t="e">
        <f>(H2025+I2025+#REF!)</f>
        <v>#REF!</v>
      </c>
    </row>
    <row r="2026" spans="1:10" ht="14.25" customHeight="1">
      <c r="A2026" s="81">
        <v>42257</v>
      </c>
      <c r="B2026" s="48" t="s">
        <v>51</v>
      </c>
      <c r="C2026" s="48">
        <v>500</v>
      </c>
      <c r="D2026" s="48" t="s">
        <v>9</v>
      </c>
      <c r="E2026" s="41">
        <v>1135</v>
      </c>
      <c r="F2026" s="41">
        <v>1138</v>
      </c>
      <c r="G2026" s="41">
        <v>1141</v>
      </c>
      <c r="H2026" s="78">
        <f t="shared" si="269"/>
        <v>1500</v>
      </c>
      <c r="I2026" s="78">
        <f>(G2026-F2026)*C2026</f>
        <v>1500</v>
      </c>
      <c r="J2026" s="78" t="e">
        <f>(H2026+I2026+#REF!)</f>
        <v>#REF!</v>
      </c>
    </row>
    <row r="2027" spans="1:10" ht="14.25" customHeight="1">
      <c r="A2027" s="81">
        <v>42256</v>
      </c>
      <c r="B2027" s="48" t="s">
        <v>90</v>
      </c>
      <c r="C2027" s="48">
        <v>4000</v>
      </c>
      <c r="D2027" s="48" t="s">
        <v>9</v>
      </c>
      <c r="E2027" s="41">
        <v>86</v>
      </c>
      <c r="F2027" s="41">
        <v>86.4</v>
      </c>
      <c r="G2027" s="41">
        <v>86.9</v>
      </c>
      <c r="H2027" s="78">
        <f t="shared" si="269"/>
        <v>1600.0000000000227</v>
      </c>
      <c r="I2027" s="78">
        <f>(G2027-F2027)*C2027</f>
        <v>2000</v>
      </c>
      <c r="J2027" s="78" t="e">
        <f>(H2027+I2027+#REF!)</f>
        <v>#REF!</v>
      </c>
    </row>
    <row r="2028" spans="1:10" ht="14.25" customHeight="1">
      <c r="A2028" s="81">
        <v>42256</v>
      </c>
      <c r="B2028" s="48" t="s">
        <v>45</v>
      </c>
      <c r="C2028" s="48">
        <v>250</v>
      </c>
      <c r="D2028" s="48" t="s">
        <v>9</v>
      </c>
      <c r="E2028" s="41">
        <v>1570</v>
      </c>
      <c r="F2028" s="41">
        <v>1576</v>
      </c>
      <c r="G2028" s="41">
        <v>1582</v>
      </c>
      <c r="H2028" s="78">
        <f t="shared" si="269"/>
        <v>1500</v>
      </c>
      <c r="I2028" s="78">
        <f>(G2028-F2028)*C2028</f>
        <v>1500</v>
      </c>
      <c r="J2028" s="78" t="e">
        <f>(H2028+I2028+#REF!)</f>
        <v>#REF!</v>
      </c>
    </row>
    <row r="2029" spans="1:10" ht="14.25" customHeight="1">
      <c r="A2029" s="81">
        <v>42256</v>
      </c>
      <c r="B2029" s="48" t="s">
        <v>79</v>
      </c>
      <c r="C2029" s="48">
        <v>4000</v>
      </c>
      <c r="D2029" s="48" t="s">
        <v>9</v>
      </c>
      <c r="E2029" s="41">
        <v>64.7</v>
      </c>
      <c r="F2029" s="41">
        <v>65.099999999999994</v>
      </c>
      <c r="G2029" s="41">
        <v>0</v>
      </c>
      <c r="H2029" s="78">
        <f t="shared" si="269"/>
        <v>1599.9999999999659</v>
      </c>
      <c r="I2029" s="78">
        <v>0</v>
      </c>
      <c r="J2029" s="78" t="e">
        <f>(H2029+I2029+#REF!)</f>
        <v>#REF!</v>
      </c>
    </row>
    <row r="2030" spans="1:10" ht="14.25" customHeight="1">
      <c r="A2030" s="81">
        <v>42256</v>
      </c>
      <c r="B2030" s="48" t="s">
        <v>45</v>
      </c>
      <c r="C2030" s="48">
        <v>250</v>
      </c>
      <c r="D2030" s="48" t="s">
        <v>9</v>
      </c>
      <c r="E2030" s="41">
        <v>1591</v>
      </c>
      <c r="F2030" s="41">
        <v>1591</v>
      </c>
      <c r="G2030" s="41">
        <v>0</v>
      </c>
      <c r="H2030" s="78">
        <f t="shared" si="269"/>
        <v>0</v>
      </c>
      <c r="I2030" s="78">
        <v>0</v>
      </c>
      <c r="J2030" s="78" t="e">
        <f>(H2030+I2030+#REF!)</f>
        <v>#REF!</v>
      </c>
    </row>
    <row r="2031" spans="1:10" ht="14.25" customHeight="1">
      <c r="A2031" s="81">
        <v>42256</v>
      </c>
      <c r="B2031" s="48" t="s">
        <v>51</v>
      </c>
      <c r="C2031" s="48">
        <v>500</v>
      </c>
      <c r="D2031" s="48" t="s">
        <v>9</v>
      </c>
      <c r="E2031" s="41">
        <v>1124</v>
      </c>
      <c r="F2031" s="41">
        <v>1124</v>
      </c>
      <c r="G2031" s="41">
        <v>0</v>
      </c>
      <c r="H2031" s="78">
        <f t="shared" si="269"/>
        <v>0</v>
      </c>
      <c r="I2031" s="78">
        <v>0</v>
      </c>
      <c r="J2031" s="78" t="e">
        <f>(H2031+I2031+#REF!)</f>
        <v>#REF!</v>
      </c>
    </row>
    <row r="2032" spans="1:10" ht="14.25" customHeight="1">
      <c r="A2032" s="81">
        <v>42255</v>
      </c>
      <c r="B2032" s="48" t="s">
        <v>20</v>
      </c>
      <c r="C2032" s="48">
        <v>4000</v>
      </c>
      <c r="D2032" s="48" t="s">
        <v>12</v>
      </c>
      <c r="E2032" s="41">
        <v>97.4</v>
      </c>
      <c r="F2032" s="41">
        <v>97</v>
      </c>
      <c r="G2032" s="41">
        <v>96.4</v>
      </c>
      <c r="H2032" s="94">
        <f>+(E2032-F2032)*C2032</f>
        <v>1600.0000000000227</v>
      </c>
      <c r="I2032" s="94">
        <f>+(F2032-G2032)*C2032</f>
        <v>2399.9999999999773</v>
      </c>
      <c r="J2032" s="94" t="e">
        <f>+H2032+I2032+#REF!</f>
        <v>#REF!</v>
      </c>
    </row>
    <row r="2033" spans="1:10" ht="14.25" customHeight="1">
      <c r="A2033" s="81">
        <v>42255</v>
      </c>
      <c r="B2033" s="48" t="s">
        <v>51</v>
      </c>
      <c r="C2033" s="48">
        <v>500</v>
      </c>
      <c r="D2033" s="48" t="s">
        <v>9</v>
      </c>
      <c r="E2033" s="41">
        <v>1058</v>
      </c>
      <c r="F2033" s="41">
        <v>1061</v>
      </c>
      <c r="G2033" s="41">
        <v>1064</v>
      </c>
      <c r="H2033" s="78">
        <f>(F2033-E2033)*C2033</f>
        <v>1500</v>
      </c>
      <c r="I2033" s="78">
        <f>(G2033-F2033)*C2033</f>
        <v>1500</v>
      </c>
      <c r="J2033" s="78" t="e">
        <f>(H2033+I2033+#REF!)</f>
        <v>#REF!</v>
      </c>
    </row>
    <row r="2034" spans="1:10" ht="14.25" customHeight="1">
      <c r="A2034" s="81">
        <v>42255</v>
      </c>
      <c r="B2034" s="48" t="s">
        <v>34</v>
      </c>
      <c r="C2034" s="48">
        <v>4000</v>
      </c>
      <c r="D2034" s="48" t="s">
        <v>12</v>
      </c>
      <c r="E2034" s="41">
        <v>68</v>
      </c>
      <c r="F2034" s="41">
        <v>67.599999999999994</v>
      </c>
      <c r="G2034" s="41">
        <v>0</v>
      </c>
      <c r="H2034" s="94">
        <f>+(E2034-F2034)*C2034</f>
        <v>1600.0000000000227</v>
      </c>
      <c r="I2034" s="94">
        <v>0</v>
      </c>
      <c r="J2034" s="94" t="e">
        <f>+H2034+I2034+#REF!</f>
        <v>#REF!</v>
      </c>
    </row>
    <row r="2035" spans="1:10" ht="14.25" customHeight="1">
      <c r="A2035" s="81">
        <v>42255</v>
      </c>
      <c r="B2035" s="48" t="s">
        <v>51</v>
      </c>
      <c r="C2035" s="48">
        <v>500</v>
      </c>
      <c r="D2035" s="48" t="s">
        <v>9</v>
      </c>
      <c r="E2035" s="41">
        <v>1083</v>
      </c>
      <c r="F2035" s="41">
        <v>1083</v>
      </c>
      <c r="G2035" s="41">
        <v>0</v>
      </c>
      <c r="H2035" s="78">
        <f t="shared" ref="H2035:H2036" si="270">(F2035-E2035)*C2035</f>
        <v>0</v>
      </c>
      <c r="I2035" s="78">
        <v>0</v>
      </c>
      <c r="J2035" s="78" t="e">
        <f>(H2035+I2035+#REF!)</f>
        <v>#REF!</v>
      </c>
    </row>
    <row r="2036" spans="1:10" ht="14.25" customHeight="1">
      <c r="A2036" s="81">
        <v>42255</v>
      </c>
      <c r="B2036" s="48" t="s">
        <v>96</v>
      </c>
      <c r="C2036" s="48">
        <v>250</v>
      </c>
      <c r="D2036" s="48" t="s">
        <v>9</v>
      </c>
      <c r="E2036" s="41">
        <v>1034</v>
      </c>
      <c r="F2036" s="41">
        <v>1016</v>
      </c>
      <c r="G2036" s="41">
        <v>0</v>
      </c>
      <c r="H2036" s="78">
        <f t="shared" si="270"/>
        <v>-4500</v>
      </c>
      <c r="I2036" s="78">
        <v>0</v>
      </c>
      <c r="J2036" s="78" t="e">
        <f>(H2036+I2036+#REF!)</f>
        <v>#REF!</v>
      </c>
    </row>
    <row r="2037" spans="1:10" ht="14.25" customHeight="1">
      <c r="A2037" s="81">
        <v>42255</v>
      </c>
      <c r="B2037" s="48" t="s">
        <v>48</v>
      </c>
      <c r="C2037" s="48">
        <v>250</v>
      </c>
      <c r="D2037" s="48" t="s">
        <v>12</v>
      </c>
      <c r="E2037" s="41">
        <v>1047.5</v>
      </c>
      <c r="F2037" s="41">
        <v>1065.5</v>
      </c>
      <c r="G2037" s="41">
        <v>0</v>
      </c>
      <c r="H2037" s="94">
        <f>+(E2037-F2037)*C2037</f>
        <v>-4500</v>
      </c>
      <c r="I2037" s="94">
        <v>0</v>
      </c>
      <c r="J2037" s="94" t="e">
        <f>+H2037+I2037+#REF!</f>
        <v>#REF!</v>
      </c>
    </row>
    <row r="2038" spans="1:10" ht="14.25" customHeight="1">
      <c r="A2038" s="81">
        <v>42254</v>
      </c>
      <c r="B2038" s="48" t="s">
        <v>128</v>
      </c>
      <c r="C2038" s="48">
        <v>4000</v>
      </c>
      <c r="D2038" s="48" t="s">
        <v>9</v>
      </c>
      <c r="E2038" s="41">
        <v>57.4</v>
      </c>
      <c r="F2038" s="41">
        <v>57.8</v>
      </c>
      <c r="G2038" s="41">
        <v>0</v>
      </c>
      <c r="H2038" s="78">
        <f t="shared" ref="H2038:H2039" si="271">(F2038-E2038)*C2038</f>
        <v>1599.9999999999943</v>
      </c>
      <c r="I2038" s="78">
        <v>0</v>
      </c>
      <c r="J2038" s="78" t="e">
        <f>(H2038+I2038+#REF!)</f>
        <v>#REF!</v>
      </c>
    </row>
    <row r="2039" spans="1:10" ht="14.25" customHeight="1">
      <c r="A2039" s="81">
        <v>42254</v>
      </c>
      <c r="B2039" s="48" t="s">
        <v>83</v>
      </c>
      <c r="C2039" s="48">
        <v>1000</v>
      </c>
      <c r="D2039" s="48" t="s">
        <v>9</v>
      </c>
      <c r="E2039" s="41">
        <v>261.60000000000002</v>
      </c>
      <c r="F2039" s="41">
        <v>263.10000000000002</v>
      </c>
      <c r="G2039" s="41">
        <v>0</v>
      </c>
      <c r="H2039" s="78">
        <f t="shared" si="271"/>
        <v>1500</v>
      </c>
      <c r="I2039" s="78">
        <v>0</v>
      </c>
      <c r="J2039" s="78" t="e">
        <f>(H2039+I2039+#REF!)</f>
        <v>#REF!</v>
      </c>
    </row>
    <row r="2040" spans="1:10" ht="14.25" customHeight="1">
      <c r="A2040" s="81">
        <v>42254</v>
      </c>
      <c r="B2040" s="48" t="s">
        <v>45</v>
      </c>
      <c r="C2040" s="48">
        <v>250</v>
      </c>
      <c r="D2040" s="48" t="s">
        <v>12</v>
      </c>
      <c r="E2040" s="41">
        <v>1541.5</v>
      </c>
      <c r="F2040" s="41">
        <v>1541.5</v>
      </c>
      <c r="G2040" s="41">
        <v>0</v>
      </c>
      <c r="H2040" s="94">
        <f>+(E2040-F2040)*C2040</f>
        <v>0</v>
      </c>
      <c r="I2040" s="94">
        <v>0</v>
      </c>
      <c r="J2040" s="94" t="e">
        <f>+H2040+I2040+#REF!</f>
        <v>#REF!</v>
      </c>
    </row>
    <row r="2041" spans="1:10" ht="14.25" customHeight="1">
      <c r="A2041" s="81">
        <v>42254</v>
      </c>
      <c r="B2041" s="48" t="s">
        <v>51</v>
      </c>
      <c r="C2041" s="48">
        <v>500</v>
      </c>
      <c r="D2041" s="48" t="s">
        <v>9</v>
      </c>
      <c r="E2041" s="41">
        <v>1098</v>
      </c>
      <c r="F2041" s="41">
        <v>1088</v>
      </c>
      <c r="G2041" s="41">
        <v>0</v>
      </c>
      <c r="H2041" s="78">
        <f>(F2041-E2041)*C2041</f>
        <v>-5000</v>
      </c>
      <c r="I2041" s="78">
        <v>0</v>
      </c>
      <c r="J2041" s="78" t="e">
        <f>(H2041+I2041+#REF!)</f>
        <v>#REF!</v>
      </c>
    </row>
    <row r="2042" spans="1:10" ht="14.25" customHeight="1">
      <c r="A2042" s="81">
        <v>42251</v>
      </c>
      <c r="B2042" s="48" t="s">
        <v>119</v>
      </c>
      <c r="C2042" s="48">
        <v>2000</v>
      </c>
      <c r="D2042" s="48" t="s">
        <v>12</v>
      </c>
      <c r="E2042" s="41">
        <v>92.9</v>
      </c>
      <c r="F2042" s="41">
        <v>92.1</v>
      </c>
      <c r="G2042" s="41">
        <v>90.9</v>
      </c>
      <c r="H2042" s="94">
        <f t="shared" ref="H2042:H2046" si="272">+(E2042-F2042)*C2042</f>
        <v>1600.0000000000227</v>
      </c>
      <c r="I2042" s="94">
        <f>+(F2042-G2042)*C2042</f>
        <v>2399.9999999999773</v>
      </c>
      <c r="J2042" s="94" t="e">
        <f>+H2042+I2042+#REF!</f>
        <v>#REF!</v>
      </c>
    </row>
    <row r="2043" spans="1:10" ht="14.25" customHeight="1">
      <c r="A2043" s="81">
        <v>42251</v>
      </c>
      <c r="B2043" s="48" t="s">
        <v>51</v>
      </c>
      <c r="C2043" s="48">
        <v>500</v>
      </c>
      <c r="D2043" s="48" t="s">
        <v>12</v>
      </c>
      <c r="E2043" s="41">
        <v>1088</v>
      </c>
      <c r="F2043" s="41">
        <v>1085</v>
      </c>
      <c r="G2043" s="41">
        <v>1082</v>
      </c>
      <c r="H2043" s="94">
        <f t="shared" si="272"/>
        <v>1500</v>
      </c>
      <c r="I2043" s="94">
        <f>+(F2043-G2043)*C2043</f>
        <v>1500</v>
      </c>
      <c r="J2043" s="94" t="e">
        <f>+H2043+I2043+#REF!</f>
        <v>#REF!</v>
      </c>
    </row>
    <row r="2044" spans="1:10" ht="14.25" customHeight="1">
      <c r="A2044" s="81">
        <v>42251</v>
      </c>
      <c r="B2044" s="48" t="s">
        <v>45</v>
      </c>
      <c r="C2044" s="48">
        <v>250</v>
      </c>
      <c r="D2044" s="48" t="s">
        <v>12</v>
      </c>
      <c r="E2044" s="41">
        <v>1630</v>
      </c>
      <c r="F2044" s="41">
        <v>1624</v>
      </c>
      <c r="G2044" s="41">
        <v>1618</v>
      </c>
      <c r="H2044" s="94">
        <f t="shared" si="272"/>
        <v>1500</v>
      </c>
      <c r="I2044" s="94">
        <f>+(F2044-G2044)*C2044</f>
        <v>1500</v>
      </c>
      <c r="J2044" s="94" t="e">
        <f>+H2044+I2044+#REF!</f>
        <v>#REF!</v>
      </c>
    </row>
    <row r="2045" spans="1:10" ht="14.25" customHeight="1">
      <c r="A2045" s="81">
        <v>42251</v>
      </c>
      <c r="B2045" s="48" t="s">
        <v>96</v>
      </c>
      <c r="C2045" s="48">
        <v>250</v>
      </c>
      <c r="D2045" s="48" t="s">
        <v>12</v>
      </c>
      <c r="E2045" s="41">
        <v>1075</v>
      </c>
      <c r="F2045" s="41">
        <v>1069</v>
      </c>
      <c r="G2045" s="41">
        <v>1063</v>
      </c>
      <c r="H2045" s="94">
        <f t="shared" si="272"/>
        <v>1500</v>
      </c>
      <c r="I2045" s="94">
        <f>+(F2045-G2045)*C2045</f>
        <v>1500</v>
      </c>
      <c r="J2045" s="94" t="e">
        <f>+H2045+I2045+#REF!</f>
        <v>#REF!</v>
      </c>
    </row>
    <row r="2046" spans="1:10" ht="14.25" customHeight="1">
      <c r="A2046" s="81">
        <v>42251</v>
      </c>
      <c r="B2046" s="48" t="s">
        <v>61</v>
      </c>
      <c r="C2046" s="48">
        <v>2000</v>
      </c>
      <c r="D2046" s="48" t="s">
        <v>12</v>
      </c>
      <c r="E2046" s="41">
        <v>154</v>
      </c>
      <c r="F2046" s="41">
        <v>154</v>
      </c>
      <c r="G2046" s="41">
        <v>0</v>
      </c>
      <c r="H2046" s="94">
        <f t="shared" si="272"/>
        <v>0</v>
      </c>
      <c r="I2046" s="94">
        <v>0</v>
      </c>
      <c r="J2046" s="94" t="e">
        <f>+H2046+I2046+#REF!</f>
        <v>#REF!</v>
      </c>
    </row>
    <row r="2047" spans="1:10" ht="14.25" customHeight="1">
      <c r="A2047" s="81">
        <v>42250</v>
      </c>
      <c r="B2047" s="48" t="s">
        <v>20</v>
      </c>
      <c r="C2047" s="48">
        <v>4000</v>
      </c>
      <c r="D2047" s="48" t="s">
        <v>9</v>
      </c>
      <c r="E2047" s="41">
        <v>105</v>
      </c>
      <c r="F2047" s="41">
        <v>105.5</v>
      </c>
      <c r="G2047" s="41">
        <v>106</v>
      </c>
      <c r="H2047" s="78">
        <f t="shared" ref="H2047:H2049" si="273">(F2047-E2047)*C2047</f>
        <v>2000</v>
      </c>
      <c r="I2047" s="78">
        <f>(G2047-F2047)*C2047</f>
        <v>2000</v>
      </c>
      <c r="J2047" s="78" t="e">
        <f>(H2047+I2047+#REF!)</f>
        <v>#REF!</v>
      </c>
    </row>
    <row r="2048" spans="1:10" ht="14.25" customHeight="1">
      <c r="A2048" s="81">
        <v>42250</v>
      </c>
      <c r="B2048" s="48" t="s">
        <v>51</v>
      </c>
      <c r="C2048" s="48">
        <v>500</v>
      </c>
      <c r="D2048" s="48" t="s">
        <v>9</v>
      </c>
      <c r="E2048" s="41">
        <v>1150</v>
      </c>
      <c r="F2048" s="41">
        <v>1153</v>
      </c>
      <c r="G2048" s="41">
        <v>1156</v>
      </c>
      <c r="H2048" s="78">
        <f t="shared" si="273"/>
        <v>1500</v>
      </c>
      <c r="I2048" s="78">
        <f>(G2048-F2048)*C2048</f>
        <v>1500</v>
      </c>
      <c r="J2048" s="78" t="e">
        <f>(H2048+I2048+#REF!)</f>
        <v>#REF!</v>
      </c>
    </row>
    <row r="2049" spans="1:10" ht="14.25" customHeight="1">
      <c r="A2049" s="81">
        <v>42250</v>
      </c>
      <c r="B2049" s="48" t="s">
        <v>51</v>
      </c>
      <c r="C2049" s="48">
        <v>500</v>
      </c>
      <c r="D2049" s="48" t="s">
        <v>9</v>
      </c>
      <c r="E2049" s="41">
        <v>1118</v>
      </c>
      <c r="F2049" s="41">
        <v>1121</v>
      </c>
      <c r="G2049" s="41">
        <v>1124</v>
      </c>
      <c r="H2049" s="78">
        <f t="shared" si="273"/>
        <v>1500</v>
      </c>
      <c r="I2049" s="78">
        <f>(G2049-F2049)*C2049</f>
        <v>1500</v>
      </c>
      <c r="J2049" s="78" t="e">
        <f>(H2049+I2049+#REF!)</f>
        <v>#REF!</v>
      </c>
    </row>
    <row r="2050" spans="1:10" ht="14.25" customHeight="1">
      <c r="A2050" s="81">
        <v>42250</v>
      </c>
      <c r="B2050" s="48" t="s">
        <v>71</v>
      </c>
      <c r="C2050" s="48">
        <v>2000</v>
      </c>
      <c r="D2050" s="48" t="s">
        <v>12</v>
      </c>
      <c r="E2050" s="41">
        <v>43.7</v>
      </c>
      <c r="F2050" s="41">
        <v>43.3</v>
      </c>
      <c r="G2050" s="41">
        <v>42.7</v>
      </c>
      <c r="H2050" s="94">
        <f t="shared" ref="H2050:H2054" si="274">+(E2050-F2050)*C2050</f>
        <v>800.00000000001137</v>
      </c>
      <c r="I2050" s="94">
        <f>+(F2050-G2050)*C2050</f>
        <v>1199.9999999999886</v>
      </c>
      <c r="J2050" s="94" t="e">
        <f>+H2050+I2050+#REF!</f>
        <v>#REF!</v>
      </c>
    </row>
    <row r="2051" spans="1:10" ht="14.25" customHeight="1">
      <c r="A2051" s="81">
        <v>42250</v>
      </c>
      <c r="B2051" s="48" t="s">
        <v>34</v>
      </c>
      <c r="C2051" s="48">
        <v>4000</v>
      </c>
      <c r="D2051" s="48" t="s">
        <v>12</v>
      </c>
      <c r="E2051" s="41">
        <v>74.400000000000006</v>
      </c>
      <c r="F2051" s="41">
        <v>74.400000000000006</v>
      </c>
      <c r="G2051" s="41">
        <v>0</v>
      </c>
      <c r="H2051" s="94">
        <f t="shared" si="274"/>
        <v>0</v>
      </c>
      <c r="I2051" s="94">
        <v>0</v>
      </c>
      <c r="J2051" s="94" t="e">
        <f>+H2051+I2051+#REF!</f>
        <v>#REF!</v>
      </c>
    </row>
    <row r="2052" spans="1:10" ht="14.25" customHeight="1">
      <c r="A2052" s="81">
        <v>42250</v>
      </c>
      <c r="B2052" s="48" t="s">
        <v>71</v>
      </c>
      <c r="C2052" s="48">
        <v>2000</v>
      </c>
      <c r="D2052" s="48" t="s">
        <v>12</v>
      </c>
      <c r="E2052" s="41">
        <v>42.5</v>
      </c>
      <c r="F2052" s="41">
        <v>42.5</v>
      </c>
      <c r="G2052" s="41">
        <v>0</v>
      </c>
      <c r="H2052" s="94">
        <f t="shared" si="274"/>
        <v>0</v>
      </c>
      <c r="I2052" s="94">
        <v>0</v>
      </c>
      <c r="J2052" s="94" t="e">
        <f>+H2052+I2052+#REF!</f>
        <v>#REF!</v>
      </c>
    </row>
    <row r="2053" spans="1:10" ht="14.25" customHeight="1">
      <c r="A2053" s="81">
        <v>42249</v>
      </c>
      <c r="B2053" s="48" t="s">
        <v>61</v>
      </c>
      <c r="C2053" s="48">
        <v>2000</v>
      </c>
      <c r="D2053" s="48" t="s">
        <v>12</v>
      </c>
      <c r="E2053" s="41">
        <v>164</v>
      </c>
      <c r="F2053" s="41">
        <v>163</v>
      </c>
      <c r="G2053" s="41">
        <v>162</v>
      </c>
      <c r="H2053" s="94">
        <f t="shared" si="274"/>
        <v>2000</v>
      </c>
      <c r="I2053" s="94">
        <f>+(F2053-G2053)*C2053</f>
        <v>2000</v>
      </c>
      <c r="J2053" s="94" t="e">
        <f>+H2053+I2053+#REF!</f>
        <v>#REF!</v>
      </c>
    </row>
    <row r="2054" spans="1:10" ht="14.25" customHeight="1">
      <c r="A2054" s="81">
        <v>42249</v>
      </c>
      <c r="B2054" s="48" t="s">
        <v>51</v>
      </c>
      <c r="C2054" s="48">
        <v>500</v>
      </c>
      <c r="D2054" s="48" t="s">
        <v>12</v>
      </c>
      <c r="E2054" s="41">
        <v>1080</v>
      </c>
      <c r="F2054" s="41">
        <v>1077</v>
      </c>
      <c r="G2054" s="41">
        <v>0</v>
      </c>
      <c r="H2054" s="94">
        <f t="shared" si="274"/>
        <v>1500</v>
      </c>
      <c r="I2054" s="94">
        <v>0</v>
      </c>
      <c r="J2054" s="94" t="e">
        <f>+H2054+I2054+#REF!</f>
        <v>#REF!</v>
      </c>
    </row>
    <row r="2055" spans="1:10" ht="14.25" customHeight="1">
      <c r="A2055" s="81">
        <v>42249</v>
      </c>
      <c r="B2055" s="48" t="s">
        <v>19</v>
      </c>
      <c r="C2055" s="48">
        <v>500</v>
      </c>
      <c r="D2055" s="48" t="s">
        <v>9</v>
      </c>
      <c r="E2055" s="41">
        <v>359</v>
      </c>
      <c r="F2055" s="41">
        <v>362</v>
      </c>
      <c r="G2055" s="41">
        <v>0</v>
      </c>
      <c r="H2055" s="78">
        <f>(F2055-E2055)*C2055</f>
        <v>1500</v>
      </c>
      <c r="I2055" s="78">
        <v>0</v>
      </c>
      <c r="J2055" s="78" t="e">
        <f>(H2055+I2055+#REF!)</f>
        <v>#REF!</v>
      </c>
    </row>
    <row r="2056" spans="1:10" ht="14.25" customHeight="1">
      <c r="A2056" s="81">
        <v>42249</v>
      </c>
      <c r="B2056" s="48" t="s">
        <v>51</v>
      </c>
      <c r="C2056" s="48">
        <v>500</v>
      </c>
      <c r="D2056" s="48" t="s">
        <v>12</v>
      </c>
      <c r="E2056" s="41">
        <v>1076</v>
      </c>
      <c r="F2056" s="41">
        <v>1073</v>
      </c>
      <c r="G2056" s="41">
        <v>0</v>
      </c>
      <c r="H2056" s="94">
        <f t="shared" ref="H2056:H2058" si="275">+(E2056-F2056)*C2056</f>
        <v>1500</v>
      </c>
      <c r="I2056" s="94">
        <v>0</v>
      </c>
      <c r="J2056" s="94" t="e">
        <f>+H2056+I2056+#REF!</f>
        <v>#REF!</v>
      </c>
    </row>
    <row r="2057" spans="1:10" ht="14.25" customHeight="1">
      <c r="A2057" s="81">
        <v>42249</v>
      </c>
      <c r="B2057" s="48" t="s">
        <v>45</v>
      </c>
      <c r="C2057" s="48">
        <v>250</v>
      </c>
      <c r="D2057" s="48" t="s">
        <v>12</v>
      </c>
      <c r="E2057" s="41">
        <v>1650</v>
      </c>
      <c r="F2057" s="41">
        <v>1650</v>
      </c>
      <c r="G2057" s="41">
        <v>0</v>
      </c>
      <c r="H2057" s="94">
        <f t="shared" si="275"/>
        <v>0</v>
      </c>
      <c r="I2057" s="94">
        <v>0</v>
      </c>
      <c r="J2057" s="94" t="e">
        <f>+H2057+I2057+#REF!</f>
        <v>#REF!</v>
      </c>
    </row>
    <row r="2058" spans="1:10" ht="14.25" customHeight="1">
      <c r="A2058" s="81">
        <v>42248</v>
      </c>
      <c r="B2058" s="48" t="s">
        <v>20</v>
      </c>
      <c r="C2058" s="48">
        <v>4000</v>
      </c>
      <c r="D2058" s="48" t="s">
        <v>12</v>
      </c>
      <c r="E2058" s="41">
        <v>103.6</v>
      </c>
      <c r="F2058" s="41">
        <v>103.1</v>
      </c>
      <c r="G2058" s="41">
        <v>102.6</v>
      </c>
      <c r="H2058" s="94">
        <f t="shared" si="275"/>
        <v>2000</v>
      </c>
      <c r="I2058" s="94">
        <f>+(F2058-G2058)*C2058</f>
        <v>2000</v>
      </c>
      <c r="J2058" s="94" t="e">
        <f>+H2058+I2058+#REF!</f>
        <v>#REF!</v>
      </c>
    </row>
    <row r="2059" spans="1:10" ht="14.25" customHeight="1">
      <c r="A2059" s="81">
        <v>42248</v>
      </c>
      <c r="B2059" s="48" t="s">
        <v>26</v>
      </c>
      <c r="C2059" s="48">
        <v>250</v>
      </c>
      <c r="D2059" s="48" t="s">
        <v>9</v>
      </c>
      <c r="E2059" s="41">
        <v>1410</v>
      </c>
      <c r="F2059" s="41">
        <v>1416</v>
      </c>
      <c r="G2059" s="41">
        <v>1422</v>
      </c>
      <c r="H2059" s="78">
        <f t="shared" ref="H2059:H2061" si="276">(F2059-E2059)*C2059</f>
        <v>1500</v>
      </c>
      <c r="I2059" s="78">
        <f>(G2059-F2059)*C2059</f>
        <v>1500</v>
      </c>
      <c r="J2059" s="78" t="e">
        <f>(H2059+I2059+#REF!)</f>
        <v>#REF!</v>
      </c>
    </row>
    <row r="2060" spans="1:10" ht="14.25" customHeight="1">
      <c r="A2060" s="81">
        <v>42248</v>
      </c>
      <c r="B2060" s="48" t="s">
        <v>104</v>
      </c>
      <c r="C2060" s="48">
        <v>250</v>
      </c>
      <c r="D2060" s="48" t="s">
        <v>9</v>
      </c>
      <c r="E2060" s="41">
        <v>1260</v>
      </c>
      <c r="F2060" s="41">
        <v>1266</v>
      </c>
      <c r="G2060" s="41">
        <v>0</v>
      </c>
      <c r="H2060" s="78">
        <f t="shared" si="276"/>
        <v>1500</v>
      </c>
      <c r="I2060" s="78">
        <v>0</v>
      </c>
      <c r="J2060" s="78" t="e">
        <f>(H2060+I2060+#REF!)</f>
        <v>#REF!</v>
      </c>
    </row>
    <row r="2061" spans="1:10" ht="14.25" customHeight="1">
      <c r="A2061" s="81">
        <v>42248</v>
      </c>
      <c r="B2061" s="48" t="s">
        <v>16</v>
      </c>
      <c r="C2061" s="48">
        <v>1000</v>
      </c>
      <c r="D2061" s="48" t="s">
        <v>9</v>
      </c>
      <c r="E2061" s="41">
        <v>248</v>
      </c>
      <c r="F2061" s="41">
        <v>248</v>
      </c>
      <c r="G2061" s="41">
        <v>0</v>
      </c>
      <c r="H2061" s="78">
        <f t="shared" si="276"/>
        <v>0</v>
      </c>
      <c r="I2061" s="78">
        <v>0</v>
      </c>
      <c r="J2061" s="78" t="e">
        <f>(H2061+I2061+#REF!)</f>
        <v>#REF!</v>
      </c>
    </row>
    <row r="2062" spans="1:10">
      <c r="A2062" s="84">
        <v>42247</v>
      </c>
      <c r="B2062" s="85" t="s">
        <v>15</v>
      </c>
      <c r="C2062" s="85">
        <v>1000</v>
      </c>
      <c r="D2062" s="85" t="s">
        <v>9</v>
      </c>
      <c r="E2062" s="78">
        <v>273</v>
      </c>
      <c r="F2062" s="78">
        <v>275.5</v>
      </c>
      <c r="G2062" s="78">
        <v>0</v>
      </c>
      <c r="H2062" s="78">
        <f t="shared" ref="H2062" si="277">(F2062-E2062)*C2062</f>
        <v>2500</v>
      </c>
      <c r="I2062" s="78">
        <v>0</v>
      </c>
      <c r="J2062" s="78" t="e">
        <f>(H2062+I2062+#REF!)</f>
        <v>#REF!</v>
      </c>
    </row>
    <row r="2063" spans="1:10">
      <c r="A2063" s="84">
        <v>42247</v>
      </c>
      <c r="B2063" s="85" t="s">
        <v>24</v>
      </c>
      <c r="C2063" s="85">
        <v>125</v>
      </c>
      <c r="D2063" s="85" t="s">
        <v>9</v>
      </c>
      <c r="E2063" s="78">
        <v>4230</v>
      </c>
      <c r="F2063" s="78">
        <v>4250</v>
      </c>
      <c r="G2063" s="78">
        <v>0</v>
      </c>
      <c r="H2063" s="78">
        <f t="shared" ref="H2063:H2065" si="278">(F2063-E2063)*C2063</f>
        <v>2500</v>
      </c>
      <c r="I2063" s="78">
        <v>0</v>
      </c>
      <c r="J2063" s="78" t="e">
        <f>(H2063+I2063+#REF!)</f>
        <v>#REF!</v>
      </c>
    </row>
    <row r="2064" spans="1:10">
      <c r="A2064" s="84">
        <v>42247</v>
      </c>
      <c r="B2064" s="48" t="s">
        <v>57</v>
      </c>
      <c r="C2064" s="48">
        <v>125</v>
      </c>
      <c r="D2064" s="48" t="s">
        <v>9</v>
      </c>
      <c r="E2064" s="41">
        <v>7999</v>
      </c>
      <c r="F2064" s="41">
        <v>8020</v>
      </c>
      <c r="G2064" s="41">
        <v>8040</v>
      </c>
      <c r="H2064" s="78">
        <f t="shared" si="278"/>
        <v>2625</v>
      </c>
      <c r="I2064" s="78">
        <f>(G2064-F2064)*C2064</f>
        <v>2500</v>
      </c>
      <c r="J2064" s="78" t="e">
        <f>(H2064+I2064+#REF!)</f>
        <v>#REF!</v>
      </c>
    </row>
    <row r="2065" spans="1:10">
      <c r="A2065" s="84">
        <v>42247</v>
      </c>
      <c r="B2065" s="85" t="s">
        <v>65</v>
      </c>
      <c r="C2065" s="85">
        <v>50</v>
      </c>
      <c r="D2065" s="85" t="s">
        <v>9</v>
      </c>
      <c r="E2065" s="78">
        <v>17380</v>
      </c>
      <c r="F2065" s="78">
        <v>17410</v>
      </c>
      <c r="G2065" s="78">
        <v>17440</v>
      </c>
      <c r="H2065" s="78">
        <f t="shared" si="278"/>
        <v>1500</v>
      </c>
      <c r="I2065" s="78">
        <f>(G2065-F2065)*C2065</f>
        <v>1500</v>
      </c>
      <c r="J2065" s="78" t="e">
        <f>(H2065+I2065+#REF!)</f>
        <v>#REF!</v>
      </c>
    </row>
    <row r="2066" spans="1:10">
      <c r="A2066" s="84">
        <v>42247</v>
      </c>
      <c r="B2066" s="48" t="s">
        <v>22</v>
      </c>
      <c r="C2066" s="48">
        <v>2000</v>
      </c>
      <c r="D2066" s="48" t="s">
        <v>12</v>
      </c>
      <c r="E2066" s="41">
        <v>114</v>
      </c>
      <c r="F2066" s="41">
        <v>112.8</v>
      </c>
      <c r="G2066" s="41">
        <v>0</v>
      </c>
      <c r="H2066" s="94">
        <f>+(E2066-F2066)*C2066</f>
        <v>2400.0000000000055</v>
      </c>
      <c r="I2066" s="94">
        <v>0</v>
      </c>
      <c r="J2066" s="94" t="e">
        <f>+H2066+I2066+#REF!</f>
        <v>#REF!</v>
      </c>
    </row>
    <row r="2067" spans="1:10">
      <c r="A2067" s="84">
        <v>42244</v>
      </c>
      <c r="B2067" s="48" t="s">
        <v>57</v>
      </c>
      <c r="C2067" s="48">
        <v>125</v>
      </c>
      <c r="D2067" s="48" t="s">
        <v>12</v>
      </c>
      <c r="E2067" s="41">
        <v>8080</v>
      </c>
      <c r="F2067" s="41">
        <v>8110</v>
      </c>
      <c r="G2067" s="41">
        <v>0</v>
      </c>
      <c r="H2067" s="78">
        <f>(E2067-F2067)*C2067</f>
        <v>-3750</v>
      </c>
      <c r="I2067" s="78">
        <v>0</v>
      </c>
      <c r="J2067" s="78" t="e">
        <f>+H2067+I2067+#REF!</f>
        <v>#REF!</v>
      </c>
    </row>
    <row r="2068" spans="1:10">
      <c r="A2068" s="84">
        <v>42244</v>
      </c>
      <c r="B2068" s="48" t="s">
        <v>58</v>
      </c>
      <c r="C2068" s="48">
        <v>500</v>
      </c>
      <c r="D2068" s="48" t="s">
        <v>12</v>
      </c>
      <c r="E2068" s="41">
        <v>452.5</v>
      </c>
      <c r="F2068" s="41">
        <v>448.5</v>
      </c>
      <c r="G2068" s="41">
        <v>0</v>
      </c>
      <c r="H2068" s="94">
        <f>+(E2068-F2068)*C2068</f>
        <v>2000</v>
      </c>
      <c r="I2068" s="94">
        <v>0</v>
      </c>
      <c r="J2068" s="94" t="e">
        <f>+H2068+I2068+#REF!</f>
        <v>#REF!</v>
      </c>
    </row>
    <row r="2069" spans="1:10">
      <c r="A2069" s="84">
        <v>42244</v>
      </c>
      <c r="B2069" s="85" t="s">
        <v>24</v>
      </c>
      <c r="C2069" s="85">
        <v>125</v>
      </c>
      <c r="D2069" s="85" t="s">
        <v>9</v>
      </c>
      <c r="E2069" s="78">
        <v>4230</v>
      </c>
      <c r="F2069" s="78">
        <v>4250</v>
      </c>
      <c r="G2069" s="78">
        <v>0</v>
      </c>
      <c r="H2069" s="78">
        <f t="shared" ref="H2069" si="279">(F2069-E2069)*C2069</f>
        <v>2500</v>
      </c>
      <c r="I2069" s="78">
        <v>0</v>
      </c>
      <c r="J2069" s="78" t="e">
        <f>(H2069+I2069+#REF!)</f>
        <v>#REF!</v>
      </c>
    </row>
    <row r="2070" spans="1:10">
      <c r="A2070" s="84">
        <v>42244</v>
      </c>
      <c r="B2070" s="48" t="s">
        <v>59</v>
      </c>
      <c r="C2070" s="48">
        <v>1000</v>
      </c>
      <c r="D2070" s="48" t="s">
        <v>12</v>
      </c>
      <c r="E2070" s="41">
        <v>237.5</v>
      </c>
      <c r="F2070" s="41">
        <v>240.5</v>
      </c>
      <c r="G2070" s="41">
        <v>0</v>
      </c>
      <c r="H2070" s="78">
        <f>(E2070-F2070)*C2070</f>
        <v>-3000</v>
      </c>
      <c r="I2070" s="78">
        <v>0</v>
      </c>
      <c r="J2070" s="78" t="e">
        <f>+H2070+I2070+#REF!</f>
        <v>#REF!</v>
      </c>
    </row>
    <row r="2071" spans="1:10">
      <c r="A2071" s="84">
        <v>42243</v>
      </c>
      <c r="B2071" s="48" t="s">
        <v>24</v>
      </c>
      <c r="C2071" s="48">
        <v>125</v>
      </c>
      <c r="D2071" s="48" t="s">
        <v>9</v>
      </c>
      <c r="E2071" s="41">
        <v>4119</v>
      </c>
      <c r="F2071" s="41">
        <v>4140</v>
      </c>
      <c r="G2071" s="41">
        <v>4160</v>
      </c>
      <c r="H2071" s="78">
        <f t="shared" ref="H2071" si="280">(F2071-E2071)*C2071</f>
        <v>2625</v>
      </c>
      <c r="I2071" s="78">
        <f>(G2071-F2071)*C2071</f>
        <v>2500</v>
      </c>
      <c r="J2071" s="78" t="e">
        <f>(H2071+I2071+#REF!)</f>
        <v>#REF!</v>
      </c>
    </row>
    <row r="2072" spans="1:10">
      <c r="A2072" s="84">
        <v>42243</v>
      </c>
      <c r="B2072" s="48" t="s">
        <v>24</v>
      </c>
      <c r="C2072" s="48">
        <v>125</v>
      </c>
      <c r="D2072" s="48" t="s">
        <v>9</v>
      </c>
      <c r="E2072" s="41">
        <v>4130</v>
      </c>
      <c r="F2072" s="41">
        <v>4140</v>
      </c>
      <c r="G2072" s="41">
        <v>4150</v>
      </c>
      <c r="H2072" s="78">
        <f t="shared" ref="H2072" si="281">(F2072-E2072)*C2072</f>
        <v>1250</v>
      </c>
      <c r="I2072" s="78">
        <f>(G2072-F2072)*C2072</f>
        <v>1250</v>
      </c>
      <c r="J2072" s="78" t="e">
        <f>(H2072+I2072+#REF!)</f>
        <v>#REF!</v>
      </c>
    </row>
    <row r="2073" spans="1:10">
      <c r="A2073" s="84">
        <v>42243</v>
      </c>
      <c r="B2073" s="85" t="s">
        <v>62</v>
      </c>
      <c r="C2073" s="85">
        <v>1000</v>
      </c>
      <c r="D2073" s="85" t="s">
        <v>9</v>
      </c>
      <c r="E2073" s="78">
        <v>266</v>
      </c>
      <c r="F2073" s="78">
        <v>268.5</v>
      </c>
      <c r="G2073" s="78">
        <v>270</v>
      </c>
      <c r="H2073" s="78">
        <f t="shared" ref="H2073:H2074" si="282">(F2073-E2073)*C2073</f>
        <v>2500</v>
      </c>
      <c r="I2073" s="78">
        <f>(G2073-F2073)*C2073</f>
        <v>1500</v>
      </c>
      <c r="J2073" s="78" t="e">
        <f>(H2073+I2073+#REF!)</f>
        <v>#REF!</v>
      </c>
    </row>
    <row r="2074" spans="1:10">
      <c r="A2074" s="84">
        <v>42243</v>
      </c>
      <c r="B2074" s="85" t="s">
        <v>64</v>
      </c>
      <c r="C2074" s="85">
        <v>250</v>
      </c>
      <c r="D2074" s="85" t="s">
        <v>9</v>
      </c>
      <c r="E2074" s="78">
        <v>1687</v>
      </c>
      <c r="F2074" s="78">
        <v>1705</v>
      </c>
      <c r="G2074" s="78">
        <v>0</v>
      </c>
      <c r="H2074" s="78">
        <f t="shared" si="282"/>
        <v>4500</v>
      </c>
      <c r="I2074" s="78">
        <v>0</v>
      </c>
      <c r="J2074" s="78" t="e">
        <f>(H2074+I2074+#REF!)</f>
        <v>#REF!</v>
      </c>
    </row>
    <row r="2075" spans="1:10">
      <c r="A2075" s="84">
        <v>42242</v>
      </c>
      <c r="B2075" s="85" t="s">
        <v>57</v>
      </c>
      <c r="C2075" s="85">
        <v>125</v>
      </c>
      <c r="D2075" s="85" t="s">
        <v>9</v>
      </c>
      <c r="E2075" s="78">
        <v>7870</v>
      </c>
      <c r="F2075" s="78">
        <v>7890</v>
      </c>
      <c r="G2075" s="78">
        <v>7910</v>
      </c>
      <c r="H2075" s="78">
        <f t="shared" ref="H2075:H2076" si="283">(F2075-E2075)*C2075</f>
        <v>2500</v>
      </c>
      <c r="I2075" s="78">
        <f>(G2075-F2075)*C2075</f>
        <v>2500</v>
      </c>
      <c r="J2075" s="78" t="e">
        <f>(H2075+I2075+#REF!)</f>
        <v>#REF!</v>
      </c>
    </row>
    <row r="2076" spans="1:10">
      <c r="A2076" s="84">
        <v>42242</v>
      </c>
      <c r="B2076" s="85" t="s">
        <v>64</v>
      </c>
      <c r="C2076" s="85">
        <v>250</v>
      </c>
      <c r="D2076" s="85" t="s">
        <v>9</v>
      </c>
      <c r="E2076" s="78">
        <v>1635</v>
      </c>
      <c r="F2076" s="78">
        <v>1650</v>
      </c>
      <c r="G2076" s="78">
        <v>0</v>
      </c>
      <c r="H2076" s="78">
        <f t="shared" si="283"/>
        <v>3750</v>
      </c>
      <c r="I2076" s="78">
        <v>0</v>
      </c>
      <c r="J2076" s="78" t="e">
        <f>(H2076+I2076+#REF!)</f>
        <v>#REF!</v>
      </c>
    </row>
    <row r="2077" spans="1:10">
      <c r="A2077" s="84">
        <v>42242</v>
      </c>
      <c r="B2077" s="48" t="s">
        <v>58</v>
      </c>
      <c r="C2077" s="48">
        <v>500</v>
      </c>
      <c r="D2077" s="48" t="s">
        <v>12</v>
      </c>
      <c r="E2077" s="41">
        <v>435</v>
      </c>
      <c r="F2077" s="41">
        <v>430</v>
      </c>
      <c r="G2077" s="41">
        <v>0</v>
      </c>
      <c r="H2077" s="94">
        <f>+(E2077-F2077)*C2077</f>
        <v>2500</v>
      </c>
      <c r="I2077" s="94">
        <v>0</v>
      </c>
      <c r="J2077" s="94" t="e">
        <f>+H2077+I2077+#REF!</f>
        <v>#REF!</v>
      </c>
    </row>
    <row r="2078" spans="1:10">
      <c r="A2078" s="84">
        <v>42242</v>
      </c>
      <c r="B2078" s="85" t="s">
        <v>65</v>
      </c>
      <c r="C2078" s="85">
        <v>50</v>
      </c>
      <c r="D2078" s="85" t="s">
        <v>9</v>
      </c>
      <c r="E2078" s="78">
        <v>17150</v>
      </c>
      <c r="F2078" s="78">
        <v>17080</v>
      </c>
      <c r="G2078" s="78">
        <v>0</v>
      </c>
      <c r="H2078" s="78">
        <f>-(E2078-F2078)*C2078</f>
        <v>-3500</v>
      </c>
      <c r="I2078" s="78">
        <v>0</v>
      </c>
      <c r="J2078" s="78" t="e">
        <f>+H2078+I2078+#REF!</f>
        <v>#REF!</v>
      </c>
    </row>
    <row r="2079" spans="1:10">
      <c r="A2079" s="84">
        <v>42242</v>
      </c>
      <c r="B2079" s="48" t="s">
        <v>57</v>
      </c>
      <c r="C2079" s="48">
        <v>125</v>
      </c>
      <c r="D2079" s="48" t="s">
        <v>12</v>
      </c>
      <c r="E2079" s="41">
        <v>7885</v>
      </c>
      <c r="F2079" s="41">
        <v>7865</v>
      </c>
      <c r="G2079" s="41">
        <v>7845</v>
      </c>
      <c r="H2079" s="94">
        <f t="shared" ref="H2079" si="284">+(E2079-F2079)*C2079</f>
        <v>2500</v>
      </c>
      <c r="I2079" s="94">
        <f>+(F2079-G2079)*C2079</f>
        <v>2500</v>
      </c>
      <c r="J2079" s="94" t="e">
        <f>+H2079+I2079+#REF!</f>
        <v>#REF!</v>
      </c>
    </row>
    <row r="2080" spans="1:10">
      <c r="A2080" s="84">
        <v>42242</v>
      </c>
      <c r="B2080" s="48" t="s">
        <v>66</v>
      </c>
      <c r="C2080" s="48">
        <v>250</v>
      </c>
      <c r="D2080" s="48" t="s">
        <v>12</v>
      </c>
      <c r="E2080" s="41">
        <v>1140</v>
      </c>
      <c r="F2080" s="41">
        <v>1120</v>
      </c>
      <c r="G2080" s="41">
        <v>0</v>
      </c>
      <c r="H2080" s="94">
        <f>+(E2080-F2080)*C2080</f>
        <v>5000</v>
      </c>
      <c r="I2080" s="94">
        <v>0</v>
      </c>
      <c r="J2080" s="94" t="e">
        <f>+H2080+I2080+#REF!</f>
        <v>#REF!</v>
      </c>
    </row>
    <row r="2081" spans="1:10">
      <c r="A2081" s="84">
        <v>42241</v>
      </c>
      <c r="B2081" s="48" t="s">
        <v>57</v>
      </c>
      <c r="C2081" s="48">
        <v>125</v>
      </c>
      <c r="D2081" s="48" t="s">
        <v>12</v>
      </c>
      <c r="E2081" s="41">
        <v>7700</v>
      </c>
      <c r="F2081" s="41">
        <v>7680</v>
      </c>
      <c r="G2081" s="41">
        <v>7660</v>
      </c>
      <c r="H2081" s="94">
        <f>+(E2081-F2081)*C2081</f>
        <v>2500</v>
      </c>
      <c r="I2081" s="94">
        <f>+(F2081-G2081)*C2081</f>
        <v>2500</v>
      </c>
      <c r="J2081" s="94" t="e">
        <f>+H2081+I2081+#REF!</f>
        <v>#REF!</v>
      </c>
    </row>
    <row r="2082" spans="1:10">
      <c r="A2082" s="84">
        <v>42241</v>
      </c>
      <c r="B2082" s="48" t="s">
        <v>59</v>
      </c>
      <c r="C2082" s="48">
        <v>1000</v>
      </c>
      <c r="D2082" s="48" t="s">
        <v>12</v>
      </c>
      <c r="E2082" s="41">
        <v>198.7</v>
      </c>
      <c r="F2082" s="41">
        <v>201.3</v>
      </c>
      <c r="G2082" s="41">
        <v>0</v>
      </c>
      <c r="H2082" s="78">
        <f>(E2082-F2082)*C2082</f>
        <v>-2600.0000000000227</v>
      </c>
      <c r="I2082" s="78">
        <v>0</v>
      </c>
      <c r="J2082" s="78" t="e">
        <f>+H2082+I2082+#REF!</f>
        <v>#REF!</v>
      </c>
    </row>
    <row r="2083" spans="1:10">
      <c r="A2083" s="84">
        <v>42241</v>
      </c>
      <c r="B2083" s="48" t="s">
        <v>22</v>
      </c>
      <c r="C2083" s="48">
        <v>2000</v>
      </c>
      <c r="D2083" s="48" t="s">
        <v>9</v>
      </c>
      <c r="E2083" s="41">
        <v>102.5</v>
      </c>
      <c r="F2083" s="41">
        <v>104</v>
      </c>
      <c r="G2083" s="41">
        <v>105.5</v>
      </c>
      <c r="H2083" s="78">
        <f t="shared" ref="H2083" si="285">(F2083-E2083)*C2083</f>
        <v>3000</v>
      </c>
      <c r="I2083" s="78">
        <f>(G2083-F2083)*C2083</f>
        <v>3000</v>
      </c>
      <c r="J2083" s="78" t="e">
        <f>(H2083+I2083+#REF!)</f>
        <v>#REF!</v>
      </c>
    </row>
    <row r="2084" spans="1:10">
      <c r="A2084" s="84">
        <v>42241</v>
      </c>
      <c r="B2084" s="48" t="s">
        <v>57</v>
      </c>
      <c r="C2084" s="48">
        <v>125</v>
      </c>
      <c r="D2084" s="48" t="s">
        <v>9</v>
      </c>
      <c r="E2084" s="41">
        <v>7799</v>
      </c>
      <c r="F2084" s="41">
        <v>7820</v>
      </c>
      <c r="G2084" s="41">
        <v>7840</v>
      </c>
      <c r="H2084" s="78">
        <f t="shared" ref="H2084" si="286">(F2084-E2084)*C2084</f>
        <v>2625</v>
      </c>
      <c r="I2084" s="78">
        <f>(G2084-F2084)*C2084</f>
        <v>2500</v>
      </c>
      <c r="J2084" s="78" t="e">
        <f>(H2084+I2084+#REF!)</f>
        <v>#REF!</v>
      </c>
    </row>
    <row r="2085" spans="1:10">
      <c r="A2085" s="84">
        <v>42241</v>
      </c>
      <c r="B2085" s="48" t="s">
        <v>24</v>
      </c>
      <c r="C2085" s="48">
        <v>125</v>
      </c>
      <c r="D2085" s="48" t="s">
        <v>9</v>
      </c>
      <c r="E2085" s="41">
        <v>4060</v>
      </c>
      <c r="F2085" s="41">
        <v>4075</v>
      </c>
      <c r="G2085" s="41">
        <v>4090</v>
      </c>
      <c r="H2085" s="78">
        <f t="shared" ref="H2085:H2086" si="287">(F2085-E2085)*C2085</f>
        <v>1875</v>
      </c>
      <c r="I2085" s="78">
        <f>(G2085-F2085)*C2085</f>
        <v>1875</v>
      </c>
      <c r="J2085" s="78" t="e">
        <f>(H2085+I2085+#REF!)</f>
        <v>#REF!</v>
      </c>
    </row>
    <row r="2086" spans="1:10">
      <c r="A2086" s="84">
        <v>42241</v>
      </c>
      <c r="B2086" s="85" t="s">
        <v>58</v>
      </c>
      <c r="C2086" s="85">
        <v>500</v>
      </c>
      <c r="D2086" s="85" t="s">
        <v>9</v>
      </c>
      <c r="E2086" s="78">
        <v>433</v>
      </c>
      <c r="F2086" s="78">
        <v>437</v>
      </c>
      <c r="G2086" s="78">
        <v>0</v>
      </c>
      <c r="H2086" s="78">
        <f t="shared" si="287"/>
        <v>2000</v>
      </c>
      <c r="I2086" s="78">
        <v>0</v>
      </c>
      <c r="J2086" s="78" t="e">
        <f>(H2086+I2086+#REF!)</f>
        <v>#REF!</v>
      </c>
    </row>
    <row r="2087" spans="1:10">
      <c r="A2087" s="84">
        <v>42240</v>
      </c>
      <c r="B2087" s="48" t="s">
        <v>57</v>
      </c>
      <c r="C2087" s="48">
        <v>125</v>
      </c>
      <c r="D2087" s="48" t="s">
        <v>12</v>
      </c>
      <c r="E2087" s="41">
        <v>8000</v>
      </c>
      <c r="F2087" s="41">
        <v>7980</v>
      </c>
      <c r="G2087" s="41">
        <v>7960</v>
      </c>
      <c r="H2087" s="94">
        <f t="shared" ref="H2087" si="288">+(E2087-F2087)*C2087</f>
        <v>2500</v>
      </c>
      <c r="I2087" s="94">
        <f>+(F2087-G2087)*C2087</f>
        <v>2500</v>
      </c>
      <c r="J2087" s="94" t="e">
        <f>+H2087+I2087+#REF!</f>
        <v>#REF!</v>
      </c>
    </row>
    <row r="2088" spans="1:10">
      <c r="A2088" s="84">
        <v>42240</v>
      </c>
      <c r="B2088" s="48" t="s">
        <v>56</v>
      </c>
      <c r="C2088" s="48">
        <v>250</v>
      </c>
      <c r="D2088" s="48" t="s">
        <v>12</v>
      </c>
      <c r="E2088" s="41">
        <v>892.5</v>
      </c>
      <c r="F2088" s="41">
        <v>886</v>
      </c>
      <c r="G2088" s="41">
        <v>880</v>
      </c>
      <c r="H2088" s="94">
        <f t="shared" ref="H2088" si="289">+(E2088-F2088)*C2088</f>
        <v>1625</v>
      </c>
      <c r="I2088" s="94">
        <f>+(F2088-G2088)*C2088</f>
        <v>1500</v>
      </c>
      <c r="J2088" s="94" t="e">
        <f>+H2088+I2088+#REF!</f>
        <v>#REF!</v>
      </c>
    </row>
    <row r="2089" spans="1:10">
      <c r="A2089" s="84">
        <v>42240</v>
      </c>
      <c r="B2089" s="48" t="s">
        <v>58</v>
      </c>
      <c r="C2089" s="48">
        <v>500</v>
      </c>
      <c r="D2089" s="48" t="s">
        <v>12</v>
      </c>
      <c r="E2089" s="41">
        <v>444</v>
      </c>
      <c r="F2089" s="41">
        <v>439</v>
      </c>
      <c r="G2089" s="41">
        <v>434</v>
      </c>
      <c r="H2089" s="94">
        <f t="shared" ref="H2089" si="290">+(E2089-F2089)*C2089</f>
        <v>2500</v>
      </c>
      <c r="I2089" s="94">
        <f>+(F2089-G2089)*C2089</f>
        <v>2500</v>
      </c>
      <c r="J2089" s="94" t="e">
        <f>+H2089+I2089+#REF!</f>
        <v>#REF!</v>
      </c>
    </row>
    <row r="2090" spans="1:10">
      <c r="A2090" s="84">
        <v>42240</v>
      </c>
      <c r="B2090" s="48" t="s">
        <v>65</v>
      </c>
      <c r="C2090" s="48">
        <v>50</v>
      </c>
      <c r="D2090" s="48" t="s">
        <v>12</v>
      </c>
      <c r="E2090" s="41">
        <v>17101</v>
      </c>
      <c r="F2090" s="41">
        <v>17065</v>
      </c>
      <c r="G2090" s="41">
        <v>0</v>
      </c>
      <c r="H2090" s="94">
        <f>+(E2090-F2090)*C2090</f>
        <v>1800</v>
      </c>
      <c r="I2090" s="94">
        <v>0</v>
      </c>
      <c r="J2090" s="94" t="e">
        <f>+H2090+I2090+#REF!</f>
        <v>#REF!</v>
      </c>
    </row>
    <row r="2091" spans="1:10">
      <c r="A2091" s="84">
        <v>42240</v>
      </c>
      <c r="B2091" s="48" t="s">
        <v>59</v>
      </c>
      <c r="C2091" s="48">
        <v>1000</v>
      </c>
      <c r="D2091" s="48" t="s">
        <v>12</v>
      </c>
      <c r="E2091" s="41">
        <v>227.5</v>
      </c>
      <c r="F2091" s="41">
        <v>230.5</v>
      </c>
      <c r="G2091" s="41">
        <v>0</v>
      </c>
      <c r="H2091" s="78">
        <f>(E2091-F2091)*C2091</f>
        <v>-3000</v>
      </c>
      <c r="I2091" s="78">
        <v>0</v>
      </c>
      <c r="J2091" s="78" t="e">
        <f>+H2091+I2091+#REF!</f>
        <v>#REF!</v>
      </c>
    </row>
    <row r="2092" spans="1:10">
      <c r="A2092" s="84">
        <v>42240</v>
      </c>
      <c r="B2092" s="48" t="s">
        <v>56</v>
      </c>
      <c r="C2092" s="48">
        <v>250</v>
      </c>
      <c r="D2092" s="48" t="s">
        <v>12</v>
      </c>
      <c r="E2092" s="41">
        <v>883</v>
      </c>
      <c r="F2092" s="41">
        <v>875</v>
      </c>
      <c r="G2092" s="41">
        <v>865</v>
      </c>
      <c r="H2092" s="94">
        <f t="shared" ref="H2092" si="291">+(E2092-F2092)*C2092</f>
        <v>2000</v>
      </c>
      <c r="I2092" s="94">
        <f>+(F2092-G2092)*C2092</f>
        <v>2500</v>
      </c>
      <c r="J2092" s="94" t="e">
        <f>+H2092+I2092+#REF!</f>
        <v>#REF!</v>
      </c>
    </row>
    <row r="2093" spans="1:10">
      <c r="A2093" s="84">
        <v>42240</v>
      </c>
      <c r="B2093" s="48" t="s">
        <v>63</v>
      </c>
      <c r="C2093" s="48">
        <v>125</v>
      </c>
      <c r="D2093" s="48" t="s">
        <v>12</v>
      </c>
      <c r="E2093" s="41">
        <v>1500</v>
      </c>
      <c r="F2093" s="41">
        <v>1490</v>
      </c>
      <c r="G2093" s="41">
        <v>1480</v>
      </c>
      <c r="H2093" s="94">
        <f t="shared" ref="H2093" si="292">+(E2093-F2093)*C2093</f>
        <v>1250</v>
      </c>
      <c r="I2093" s="94">
        <f>+(F2093-G2093)*C2093</f>
        <v>1250</v>
      </c>
      <c r="J2093" s="94" t="e">
        <f>+H2093+I2093+#REF!</f>
        <v>#REF!</v>
      </c>
    </row>
    <row r="2094" spans="1:10">
      <c r="A2094" s="84">
        <v>42240</v>
      </c>
      <c r="B2094" s="48" t="s">
        <v>65</v>
      </c>
      <c r="C2094" s="48">
        <v>50</v>
      </c>
      <c r="D2094" s="48" t="s">
        <v>12</v>
      </c>
      <c r="E2094" s="41">
        <v>17180</v>
      </c>
      <c r="F2094" s="41">
        <v>17100</v>
      </c>
      <c r="G2094" s="41">
        <v>17080</v>
      </c>
      <c r="H2094" s="94">
        <f t="shared" ref="H2094" si="293">+(E2094-F2094)*C2094</f>
        <v>4000</v>
      </c>
      <c r="I2094" s="94">
        <f>+(F2094-G2094)*C2094</f>
        <v>1000</v>
      </c>
      <c r="J2094" s="94" t="e">
        <f>+H2094+I2094+#REF!</f>
        <v>#REF!</v>
      </c>
    </row>
    <row r="2095" spans="1:10">
      <c r="A2095" s="84">
        <v>42240</v>
      </c>
      <c r="B2095" s="48" t="s">
        <v>57</v>
      </c>
      <c r="C2095" s="48">
        <v>125</v>
      </c>
      <c r="D2095" s="48" t="s">
        <v>12</v>
      </c>
      <c r="E2095" s="41">
        <v>7945</v>
      </c>
      <c r="F2095" s="41">
        <v>7890</v>
      </c>
      <c r="G2095" s="41">
        <v>7840</v>
      </c>
      <c r="H2095" s="94">
        <f t="shared" ref="H2095:H2096" si="294">+(E2095-F2095)*C2095</f>
        <v>6875</v>
      </c>
      <c r="I2095" s="94">
        <f>+(F2095-G2095)*C2095</f>
        <v>6250</v>
      </c>
      <c r="J2095" s="94" t="e">
        <f>+H2095+I2095+#REF!</f>
        <v>#REF!</v>
      </c>
    </row>
    <row r="2096" spans="1:10">
      <c r="A2096" s="84">
        <v>42240</v>
      </c>
      <c r="B2096" s="48" t="s">
        <v>65</v>
      </c>
      <c r="C2096" s="48">
        <v>50</v>
      </c>
      <c r="D2096" s="48" t="s">
        <v>12</v>
      </c>
      <c r="E2096" s="41">
        <v>17030</v>
      </c>
      <c r="F2096" s="41">
        <v>16980</v>
      </c>
      <c r="G2096" s="41">
        <v>16930</v>
      </c>
      <c r="H2096" s="94">
        <f t="shared" si="294"/>
        <v>2500</v>
      </c>
      <c r="I2096" s="94">
        <f>+(F2096-G2096)*C2096</f>
        <v>2500</v>
      </c>
      <c r="J2096" s="94" t="e">
        <f>+H2096+I2096+#REF!</f>
        <v>#REF!</v>
      </c>
    </row>
    <row r="2097" spans="1:10">
      <c r="A2097" s="84">
        <v>42237</v>
      </c>
      <c r="B2097" s="48" t="s">
        <v>27</v>
      </c>
      <c r="C2097" s="48">
        <v>250</v>
      </c>
      <c r="D2097" s="48" t="s">
        <v>12</v>
      </c>
      <c r="E2097" s="41">
        <v>861.5</v>
      </c>
      <c r="F2097" s="41">
        <v>871</v>
      </c>
      <c r="G2097" s="41"/>
      <c r="H2097" s="78">
        <f>(E2097-F2097)*C2097</f>
        <v>-2375</v>
      </c>
      <c r="I2097" s="78">
        <v>0</v>
      </c>
      <c r="J2097" s="78" t="e">
        <f>+H2097+I2097+#REF!</f>
        <v>#REF!</v>
      </c>
    </row>
    <row r="2098" spans="1:10">
      <c r="A2098" s="84">
        <v>42237</v>
      </c>
      <c r="B2098" s="85" t="s">
        <v>57</v>
      </c>
      <c r="C2098" s="85">
        <v>125</v>
      </c>
      <c r="D2098" s="85" t="s">
        <v>9</v>
      </c>
      <c r="E2098" s="78">
        <v>8270</v>
      </c>
      <c r="F2098" s="78">
        <v>8340</v>
      </c>
      <c r="G2098" s="78">
        <v>0</v>
      </c>
      <c r="H2098" s="78">
        <f>-(E2098-F2098)*C2098</f>
        <v>8750</v>
      </c>
      <c r="I2098" s="78">
        <v>0</v>
      </c>
      <c r="J2098" s="78" t="e">
        <f>+H2098+I2098+#REF!</f>
        <v>#REF!</v>
      </c>
    </row>
    <row r="2099" spans="1:10">
      <c r="A2099" s="84">
        <v>42237</v>
      </c>
      <c r="B2099" s="48" t="s">
        <v>64</v>
      </c>
      <c r="C2099" s="48">
        <v>250</v>
      </c>
      <c r="D2099" s="48" t="s">
        <v>12</v>
      </c>
      <c r="E2099" s="41">
        <v>1750</v>
      </c>
      <c r="F2099" s="41">
        <v>1740</v>
      </c>
      <c r="G2099" s="41">
        <v>1730</v>
      </c>
      <c r="H2099" s="94">
        <f t="shared" ref="H2099" si="295">+(E2099-F2099)*C2099</f>
        <v>2500</v>
      </c>
      <c r="I2099" s="94">
        <f>+(F2099-G2099)*C2099</f>
        <v>2500</v>
      </c>
      <c r="J2099" s="94" t="e">
        <f>+H2099+I2099+#REF!</f>
        <v>#REF!</v>
      </c>
    </row>
    <row r="2100" spans="1:10">
      <c r="A2100" s="84">
        <v>42237</v>
      </c>
      <c r="B2100" s="48" t="s">
        <v>24</v>
      </c>
      <c r="C2100" s="48">
        <v>125</v>
      </c>
      <c r="D2100" s="48" t="s">
        <v>12</v>
      </c>
      <c r="E2100" s="41">
        <v>4245</v>
      </c>
      <c r="F2100" s="41">
        <v>4230</v>
      </c>
      <c r="G2100" s="41">
        <v>4215</v>
      </c>
      <c r="H2100" s="94">
        <f>+(E2100-F2100)*C2100</f>
        <v>1875</v>
      </c>
      <c r="I2100" s="94">
        <f>+(F2100-G2100)*C2100</f>
        <v>1875</v>
      </c>
      <c r="J2100" s="94" t="e">
        <f>+H2100+I2100+#REF!</f>
        <v>#REF!</v>
      </c>
    </row>
    <row r="2101" spans="1:10">
      <c r="A2101" s="84">
        <v>42237</v>
      </c>
      <c r="B2101" s="48" t="s">
        <v>65</v>
      </c>
      <c r="C2101" s="48">
        <v>50</v>
      </c>
      <c r="D2101" s="48" t="s">
        <v>12</v>
      </c>
      <c r="E2101" s="41">
        <v>17920</v>
      </c>
      <c r="F2101" s="41">
        <v>17890</v>
      </c>
      <c r="G2101" s="41">
        <v>17860</v>
      </c>
      <c r="H2101" s="94">
        <f>+(E2101-F2101)*C2101</f>
        <v>1500</v>
      </c>
      <c r="I2101" s="94">
        <f>+(F2101-G2101)*C2101</f>
        <v>1500</v>
      </c>
      <c r="J2101" s="94" t="e">
        <f>+H2101+I2101+#REF!</f>
        <v>#REF!</v>
      </c>
    </row>
    <row r="2102" spans="1:10">
      <c r="A2102" s="84">
        <v>42236</v>
      </c>
      <c r="B2102" s="85" t="s">
        <v>57</v>
      </c>
      <c r="C2102" s="85">
        <v>125</v>
      </c>
      <c r="D2102" s="85" t="s">
        <v>9</v>
      </c>
      <c r="E2102" s="78">
        <v>8475</v>
      </c>
      <c r="F2102" s="78">
        <v>8440</v>
      </c>
      <c r="G2102" s="78">
        <v>0</v>
      </c>
      <c r="H2102" s="78">
        <f>-(E2102-F2102)*C2102</f>
        <v>-4375</v>
      </c>
      <c r="I2102" s="78">
        <v>0</v>
      </c>
      <c r="J2102" s="78" t="e">
        <f>+H2102+I2102+#REF!</f>
        <v>#REF!</v>
      </c>
    </row>
    <row r="2103" spans="1:10">
      <c r="A2103" s="84">
        <v>42236</v>
      </c>
      <c r="B2103" s="48" t="s">
        <v>56</v>
      </c>
      <c r="C2103" s="48">
        <v>250</v>
      </c>
      <c r="D2103" s="48" t="s">
        <v>12</v>
      </c>
      <c r="E2103" s="41">
        <v>960</v>
      </c>
      <c r="F2103" s="41">
        <v>954</v>
      </c>
      <c r="G2103" s="41">
        <v>0</v>
      </c>
      <c r="H2103" s="94">
        <f>+(E2103-F2103)*C2103</f>
        <v>1500</v>
      </c>
      <c r="I2103" s="94">
        <v>0</v>
      </c>
      <c r="J2103" s="94" t="e">
        <f>+H2103+I2103+#REF!</f>
        <v>#REF!</v>
      </c>
    </row>
    <row r="2104" spans="1:10">
      <c r="A2104" s="84">
        <v>42236</v>
      </c>
      <c r="B2104" s="48" t="s">
        <v>67</v>
      </c>
      <c r="C2104" s="48">
        <v>125</v>
      </c>
      <c r="D2104" s="48" t="s">
        <v>12</v>
      </c>
      <c r="E2104" s="41">
        <v>3296</v>
      </c>
      <c r="F2104" s="41">
        <v>3285</v>
      </c>
      <c r="G2104" s="41">
        <v>3272</v>
      </c>
      <c r="H2104" s="94">
        <f>+(E2104-F2104)*C2104</f>
        <v>1375</v>
      </c>
      <c r="I2104" s="94">
        <f>+(F2104-G2104)*C2104</f>
        <v>1625</v>
      </c>
      <c r="J2104" s="94" t="e">
        <f>+H2104+I2104+#REF!</f>
        <v>#REF!</v>
      </c>
    </row>
    <row r="2105" spans="1:10">
      <c r="A2105" s="84">
        <v>42236</v>
      </c>
      <c r="B2105" s="85" t="s">
        <v>22</v>
      </c>
      <c r="C2105" s="85">
        <v>2000</v>
      </c>
      <c r="D2105" s="85" t="s">
        <v>9</v>
      </c>
      <c r="E2105" s="78">
        <v>124</v>
      </c>
      <c r="F2105" s="78">
        <v>125.5</v>
      </c>
      <c r="G2105" s="78">
        <v>0</v>
      </c>
      <c r="H2105" s="78">
        <f t="shared" ref="H2105" si="296">(F2105-E2105)*C2105</f>
        <v>3000</v>
      </c>
      <c r="I2105" s="78">
        <v>0</v>
      </c>
      <c r="J2105" s="78" t="e">
        <f>(H2105+I2105+#REF!)</f>
        <v>#REF!</v>
      </c>
    </row>
    <row r="2106" spans="1:10">
      <c r="A2106" s="84">
        <v>42236</v>
      </c>
      <c r="B2106" s="85" t="s">
        <v>68</v>
      </c>
      <c r="C2106" s="85">
        <v>500</v>
      </c>
      <c r="D2106" s="85" t="s">
        <v>9</v>
      </c>
      <c r="E2106" s="78">
        <v>705</v>
      </c>
      <c r="F2106" s="78">
        <v>710</v>
      </c>
      <c r="G2106" s="78">
        <v>0</v>
      </c>
      <c r="H2106" s="78">
        <f t="shared" ref="H2106" si="297">(F2106-E2106)*C2106</f>
        <v>2500</v>
      </c>
      <c r="I2106" s="78">
        <v>0</v>
      </c>
      <c r="J2106" s="78" t="e">
        <f>(H2106+I2106+#REF!)</f>
        <v>#REF!</v>
      </c>
    </row>
    <row r="2107" spans="1:10">
      <c r="A2107" s="84">
        <v>42236</v>
      </c>
      <c r="B2107" s="85" t="s">
        <v>63</v>
      </c>
      <c r="C2107" s="85">
        <v>125</v>
      </c>
      <c r="D2107" s="85" t="s">
        <v>9</v>
      </c>
      <c r="E2107" s="78">
        <v>1735</v>
      </c>
      <c r="F2107" s="78">
        <v>1745</v>
      </c>
      <c r="G2107" s="78">
        <v>0</v>
      </c>
      <c r="H2107" s="78">
        <f t="shared" ref="H2107" si="298">(F2107-E2107)*C2107</f>
        <v>1250</v>
      </c>
      <c r="I2107" s="78">
        <v>0</v>
      </c>
      <c r="J2107" s="78" t="e">
        <f>(H2107+I2107+#REF!)</f>
        <v>#REF!</v>
      </c>
    </row>
    <row r="2108" spans="1:10">
      <c r="A2108" s="84">
        <v>42235</v>
      </c>
      <c r="B2108" s="85" t="s">
        <v>65</v>
      </c>
      <c r="C2108" s="85">
        <v>50</v>
      </c>
      <c r="D2108" s="85" t="s">
        <v>9</v>
      </c>
      <c r="E2108" s="78">
        <v>18800</v>
      </c>
      <c r="F2108" s="78">
        <v>18710</v>
      </c>
      <c r="G2108" s="78">
        <v>0</v>
      </c>
      <c r="H2108" s="78">
        <f>-(E2108-F2108)*C2108</f>
        <v>-4500</v>
      </c>
      <c r="I2108" s="78">
        <v>0</v>
      </c>
      <c r="J2108" s="78" t="e">
        <f>+H2108+I2108+#REF!</f>
        <v>#REF!</v>
      </c>
    </row>
    <row r="2109" spans="1:10">
      <c r="A2109" s="84">
        <v>42235</v>
      </c>
      <c r="B2109" s="85" t="s">
        <v>57</v>
      </c>
      <c r="C2109" s="85">
        <v>125</v>
      </c>
      <c r="D2109" s="85" t="s">
        <v>9</v>
      </c>
      <c r="E2109" s="78">
        <v>8500</v>
      </c>
      <c r="F2109" s="78">
        <v>8520</v>
      </c>
      <c r="G2109" s="78">
        <v>0</v>
      </c>
      <c r="H2109" s="78">
        <f t="shared" ref="H2109:H2110" si="299">(F2109-E2109)*C2109</f>
        <v>2500</v>
      </c>
      <c r="I2109" s="78">
        <v>0</v>
      </c>
      <c r="J2109" s="78" t="e">
        <f>(H2109+I2109+#REF!)</f>
        <v>#REF!</v>
      </c>
    </row>
    <row r="2110" spans="1:10">
      <c r="A2110" s="84">
        <v>42235</v>
      </c>
      <c r="B2110" s="48" t="s">
        <v>63</v>
      </c>
      <c r="C2110" s="48">
        <v>125</v>
      </c>
      <c r="D2110" s="48" t="s">
        <v>9</v>
      </c>
      <c r="E2110" s="41">
        <v>1695</v>
      </c>
      <c r="F2110" s="41">
        <v>1705</v>
      </c>
      <c r="G2110" s="41">
        <v>1715</v>
      </c>
      <c r="H2110" s="78">
        <f t="shared" si="299"/>
        <v>1250</v>
      </c>
      <c r="I2110" s="78">
        <f>(G2110-F2110)*C2110</f>
        <v>1250</v>
      </c>
      <c r="J2110" s="78" t="e">
        <f>(H2110+I2110+#REF!)</f>
        <v>#REF!</v>
      </c>
    </row>
    <row r="2111" spans="1:10">
      <c r="A2111" s="84">
        <v>42235</v>
      </c>
      <c r="B2111" s="85" t="s">
        <v>16</v>
      </c>
      <c r="C2111" s="85">
        <v>1000</v>
      </c>
      <c r="D2111" s="85" t="s">
        <v>9</v>
      </c>
      <c r="E2111" s="78">
        <v>281</v>
      </c>
      <c r="F2111" s="78">
        <v>277</v>
      </c>
      <c r="G2111" s="78">
        <v>0</v>
      </c>
      <c r="H2111" s="78">
        <f>-(E2111-F2111)*C2111</f>
        <v>-4000</v>
      </c>
      <c r="I2111" s="78">
        <v>0</v>
      </c>
      <c r="J2111" s="78" t="e">
        <f>+H2111+I2111+#REF!</f>
        <v>#REF!</v>
      </c>
    </row>
    <row r="2112" spans="1:10">
      <c r="A2112" s="84">
        <v>42235</v>
      </c>
      <c r="B2112" s="48" t="s">
        <v>59</v>
      </c>
      <c r="C2112" s="48">
        <v>1000</v>
      </c>
      <c r="D2112" s="48" t="s">
        <v>9</v>
      </c>
      <c r="E2112" s="41">
        <v>252</v>
      </c>
      <c r="F2112" s="41">
        <v>254.5</v>
      </c>
      <c r="G2112" s="41">
        <v>257</v>
      </c>
      <c r="H2112" s="78">
        <f t="shared" ref="H2112:H2113" si="300">(F2112-E2112)*C2112</f>
        <v>2500</v>
      </c>
      <c r="I2112" s="78">
        <f>(G2112-F2112)*C2112</f>
        <v>2500</v>
      </c>
      <c r="J2112" s="78" t="e">
        <f>(H2112+I2112+#REF!)</f>
        <v>#REF!</v>
      </c>
    </row>
    <row r="2113" spans="1:10">
      <c r="A2113" s="84">
        <v>42235</v>
      </c>
      <c r="B2113" s="85" t="s">
        <v>68</v>
      </c>
      <c r="C2113" s="85">
        <v>500</v>
      </c>
      <c r="D2113" s="85" t="s">
        <v>9</v>
      </c>
      <c r="E2113" s="78">
        <v>702</v>
      </c>
      <c r="F2113" s="78">
        <v>706</v>
      </c>
      <c r="G2113" s="78">
        <v>0</v>
      </c>
      <c r="H2113" s="78">
        <f t="shared" si="300"/>
        <v>2000</v>
      </c>
      <c r="I2113" s="78">
        <v>0</v>
      </c>
      <c r="J2113" s="78" t="e">
        <f>(H2113+I2113+#REF!)</f>
        <v>#REF!</v>
      </c>
    </row>
    <row r="2114" spans="1:10">
      <c r="A2114" s="84">
        <v>42234</v>
      </c>
      <c r="B2114" s="85" t="s">
        <v>21</v>
      </c>
      <c r="C2114" s="85">
        <v>1000</v>
      </c>
      <c r="D2114" s="85" t="s">
        <v>9</v>
      </c>
      <c r="E2114" s="78">
        <v>315</v>
      </c>
      <c r="F2114" s="78">
        <v>312</v>
      </c>
      <c r="G2114" s="78">
        <v>0</v>
      </c>
      <c r="H2114" s="78">
        <f>-(E2114-F2114)*C2114</f>
        <v>-3000</v>
      </c>
      <c r="I2114" s="78">
        <v>0</v>
      </c>
      <c r="J2114" s="78" t="e">
        <f>+H2114+I2114+#REF!</f>
        <v>#REF!</v>
      </c>
    </row>
    <row r="2115" spans="1:10">
      <c r="A2115" s="84">
        <v>42234</v>
      </c>
      <c r="B2115" s="85" t="s">
        <v>63</v>
      </c>
      <c r="C2115" s="85">
        <v>125</v>
      </c>
      <c r="D2115" s="85" t="s">
        <v>9</v>
      </c>
      <c r="E2115" s="78">
        <v>1715</v>
      </c>
      <c r="F2115" s="78">
        <v>1724</v>
      </c>
      <c r="G2115" s="78">
        <v>0</v>
      </c>
      <c r="H2115" s="78">
        <f t="shared" ref="H2115" si="301">(F2115-E2115)*C2115</f>
        <v>1125</v>
      </c>
      <c r="I2115" s="78">
        <v>0</v>
      </c>
      <c r="J2115" s="78" t="e">
        <f>(H2115+I2115+#REF!)</f>
        <v>#REF!</v>
      </c>
    </row>
    <row r="2116" spans="1:10">
      <c r="A2116" s="84">
        <v>42234</v>
      </c>
      <c r="B2116" s="48" t="s">
        <v>64</v>
      </c>
      <c r="C2116" s="48">
        <v>250</v>
      </c>
      <c r="D2116" s="48" t="s">
        <v>12</v>
      </c>
      <c r="E2116" s="41">
        <v>1765</v>
      </c>
      <c r="F2116" s="41">
        <v>1755</v>
      </c>
      <c r="G2116" s="41">
        <v>1735</v>
      </c>
      <c r="H2116" s="94">
        <f>+(E2116-F2116)*C2116</f>
        <v>2500</v>
      </c>
      <c r="I2116" s="94">
        <f>+(F2116-G2116)*C2116</f>
        <v>5000</v>
      </c>
      <c r="J2116" s="94" t="e">
        <f>+H2116+I2116+#REF!</f>
        <v>#REF!</v>
      </c>
    </row>
    <row r="2117" spans="1:10">
      <c r="A2117" s="84">
        <v>42234</v>
      </c>
      <c r="B2117" s="85" t="s">
        <v>58</v>
      </c>
      <c r="C2117" s="85">
        <v>500</v>
      </c>
      <c r="D2117" s="85" t="s">
        <v>9</v>
      </c>
      <c r="E2117" s="78">
        <v>508</v>
      </c>
      <c r="F2117" s="78">
        <v>500.5</v>
      </c>
      <c r="G2117" s="78">
        <v>0</v>
      </c>
      <c r="H2117" s="78">
        <f>-(E2117-F2117)*C2117</f>
        <v>-3750</v>
      </c>
      <c r="I2117" s="78">
        <v>0</v>
      </c>
      <c r="J2117" s="78" t="e">
        <f>+H2117+I2117+#REF!</f>
        <v>#REF!</v>
      </c>
    </row>
    <row r="2118" spans="1:10">
      <c r="A2118" s="84">
        <v>42234</v>
      </c>
      <c r="B2118" s="85" t="s">
        <v>61</v>
      </c>
      <c r="C2118" s="85">
        <v>2000</v>
      </c>
      <c r="D2118" s="85" t="s">
        <v>9</v>
      </c>
      <c r="E2118" s="78">
        <v>220</v>
      </c>
      <c r="F2118" s="78">
        <v>221.2</v>
      </c>
      <c r="G2118" s="78">
        <v>0</v>
      </c>
      <c r="H2118" s="78">
        <f t="shared" ref="H2118" si="302">(F2118-E2118)*C2118</f>
        <v>2399.9999999999773</v>
      </c>
      <c r="I2118" s="78">
        <v>0</v>
      </c>
      <c r="J2118" s="78" t="e">
        <f>(H2118+I2118+#REF!)</f>
        <v>#REF!</v>
      </c>
    </row>
    <row r="2119" spans="1:10">
      <c r="A2119" s="84">
        <v>42234</v>
      </c>
      <c r="B2119" s="85" t="s">
        <v>57</v>
      </c>
      <c r="C2119" s="85">
        <v>125</v>
      </c>
      <c r="D2119" s="85" t="s">
        <v>9</v>
      </c>
      <c r="E2119" s="78">
        <v>8460</v>
      </c>
      <c r="F2119" s="78">
        <v>8480</v>
      </c>
      <c r="G2119" s="78">
        <v>0</v>
      </c>
      <c r="H2119" s="78">
        <f t="shared" ref="H2119:H2120" si="303">(F2119-E2119)*C2119</f>
        <v>2500</v>
      </c>
      <c r="I2119" s="78">
        <v>0</v>
      </c>
      <c r="J2119" s="78" t="e">
        <f>(H2119+I2119+#REF!)</f>
        <v>#REF!</v>
      </c>
    </row>
    <row r="2120" spans="1:10">
      <c r="A2120" s="84">
        <v>42234</v>
      </c>
      <c r="B2120" s="48" t="s">
        <v>22</v>
      </c>
      <c r="C2120" s="48">
        <v>2000</v>
      </c>
      <c r="D2120" s="48" t="s">
        <v>9</v>
      </c>
      <c r="E2120" s="41">
        <v>127</v>
      </c>
      <c r="F2120" s="41">
        <v>128.19999999999999</v>
      </c>
      <c r="G2120" s="41">
        <v>129.5</v>
      </c>
      <c r="H2120" s="78">
        <f t="shared" si="303"/>
        <v>2399.9999999999773</v>
      </c>
      <c r="I2120" s="78">
        <f>(G2120-F2120)*C2120</f>
        <v>2600.0000000000227</v>
      </c>
      <c r="J2120" s="78" t="e">
        <f>(H2120+I2120+#REF!)</f>
        <v>#REF!</v>
      </c>
    </row>
    <row r="2121" spans="1:10">
      <c r="A2121" s="84">
        <v>42233</v>
      </c>
      <c r="B2121" s="48" t="s">
        <v>57</v>
      </c>
      <c r="C2121" s="48">
        <v>125</v>
      </c>
      <c r="D2121" s="48" t="s">
        <v>9</v>
      </c>
      <c r="E2121" s="41">
        <v>8450</v>
      </c>
      <c r="F2121" s="41">
        <v>8470</v>
      </c>
      <c r="G2121" s="41">
        <v>8490</v>
      </c>
      <c r="H2121" s="78">
        <f t="shared" ref="H2121" si="304">(F2121-E2121)*C2121</f>
        <v>2500</v>
      </c>
      <c r="I2121" s="78">
        <f>(G2121-F2121)*C2121</f>
        <v>2500</v>
      </c>
      <c r="J2121" s="78" t="e">
        <f>(H2121+I2121+#REF!)</f>
        <v>#REF!</v>
      </c>
    </row>
    <row r="2122" spans="1:10">
      <c r="A2122" s="84">
        <v>42233</v>
      </c>
      <c r="B2122" s="48" t="s">
        <v>59</v>
      </c>
      <c r="C2122" s="48">
        <v>1000</v>
      </c>
      <c r="D2122" s="48" t="s">
        <v>9</v>
      </c>
      <c r="E2122" s="41">
        <v>249</v>
      </c>
      <c r="F2122" s="41">
        <v>251.5</v>
      </c>
      <c r="G2122" s="41">
        <v>254</v>
      </c>
      <c r="H2122" s="78">
        <f t="shared" ref="H2122" si="305">(F2122-E2122)*C2122</f>
        <v>2500</v>
      </c>
      <c r="I2122" s="78">
        <f>(G2122-F2122)*C2122</f>
        <v>2500</v>
      </c>
      <c r="J2122" s="78" t="e">
        <f>(H2122+I2122+#REF!)</f>
        <v>#REF!</v>
      </c>
    </row>
    <row r="2123" spans="1:10">
      <c r="A2123" s="84">
        <v>42233</v>
      </c>
      <c r="B2123" s="85" t="s">
        <v>46</v>
      </c>
      <c r="C2123" s="85">
        <v>500</v>
      </c>
      <c r="D2123" s="85" t="s">
        <v>9</v>
      </c>
      <c r="E2123" s="78">
        <v>885</v>
      </c>
      <c r="F2123" s="78">
        <v>876</v>
      </c>
      <c r="G2123" s="78">
        <v>0</v>
      </c>
      <c r="H2123" s="78">
        <f>-(E2123-F2123)*C2123</f>
        <v>-4500</v>
      </c>
      <c r="I2123" s="78">
        <v>0</v>
      </c>
      <c r="J2123" s="78" t="e">
        <f>+H2123+I2123+#REF!</f>
        <v>#REF!</v>
      </c>
    </row>
    <row r="2124" spans="1:10">
      <c r="A2124" s="84">
        <v>42233</v>
      </c>
      <c r="B2124" s="48" t="s">
        <v>24</v>
      </c>
      <c r="C2124" s="48">
        <v>125</v>
      </c>
      <c r="D2124" s="48" t="s">
        <v>12</v>
      </c>
      <c r="E2124" s="41">
        <v>4198</v>
      </c>
      <c r="F2124" s="41">
        <v>4185</v>
      </c>
      <c r="G2124" s="41">
        <v>4170</v>
      </c>
      <c r="H2124" s="94">
        <f>+(E2124-F2124)*C2124</f>
        <v>1625</v>
      </c>
      <c r="I2124" s="94">
        <f>+(F2124-G2124)*C2124</f>
        <v>1875</v>
      </c>
      <c r="J2124" s="94" t="e">
        <f>+H2124+I2124+#REF!</f>
        <v>#REF!</v>
      </c>
    </row>
    <row r="2125" spans="1:10">
      <c r="A2125" s="84">
        <v>42233</v>
      </c>
      <c r="B2125" s="85" t="s">
        <v>65</v>
      </c>
      <c r="C2125" s="85">
        <v>50</v>
      </c>
      <c r="D2125" s="85" t="s">
        <v>9</v>
      </c>
      <c r="E2125" s="78">
        <v>18760</v>
      </c>
      <c r="F2125" s="78">
        <v>18830</v>
      </c>
      <c r="G2125" s="78">
        <v>18900</v>
      </c>
      <c r="H2125" s="78">
        <f t="shared" ref="H2125:H2127" si="306">(F2125-E2125)*C2125</f>
        <v>3500</v>
      </c>
      <c r="I2125" s="78">
        <f>(G2125-F2125)*C2125</f>
        <v>3500</v>
      </c>
      <c r="J2125" s="78" t="e">
        <f>(H2125+I2125+#REF!)</f>
        <v>#REF!</v>
      </c>
    </row>
    <row r="2126" spans="1:10">
      <c r="A2126" s="84">
        <v>42233</v>
      </c>
      <c r="B2126" s="85" t="s">
        <v>61</v>
      </c>
      <c r="C2126" s="85">
        <v>2000</v>
      </c>
      <c r="D2126" s="85" t="s">
        <v>9</v>
      </c>
      <c r="E2126" s="78">
        <v>218</v>
      </c>
      <c r="F2126" s="78">
        <v>221</v>
      </c>
      <c r="G2126" s="78">
        <v>0</v>
      </c>
      <c r="H2126" s="78">
        <f t="shared" si="306"/>
        <v>6000</v>
      </c>
      <c r="I2126" s="78">
        <v>0</v>
      </c>
      <c r="J2126" s="78" t="e">
        <f>(H2126+I2126+#REF!)</f>
        <v>#REF!</v>
      </c>
    </row>
    <row r="2127" spans="1:10">
      <c r="A2127" s="84">
        <v>42230</v>
      </c>
      <c r="B2127" s="48" t="s">
        <v>15</v>
      </c>
      <c r="C2127" s="48">
        <v>1000</v>
      </c>
      <c r="D2127" s="48" t="s">
        <v>9</v>
      </c>
      <c r="E2127" s="41">
        <v>285</v>
      </c>
      <c r="F2127" s="41">
        <v>287.5</v>
      </c>
      <c r="G2127" s="41">
        <v>290</v>
      </c>
      <c r="H2127" s="78">
        <f t="shared" si="306"/>
        <v>2500</v>
      </c>
      <c r="I2127" s="78">
        <f>(G2127-F2127)*C2127</f>
        <v>2500</v>
      </c>
      <c r="J2127" s="78" t="e">
        <f>(H2127+I2127+#REF!)</f>
        <v>#REF!</v>
      </c>
    </row>
    <row r="2128" spans="1:10">
      <c r="A2128" s="84">
        <v>42230</v>
      </c>
      <c r="B2128" s="48" t="s">
        <v>63</v>
      </c>
      <c r="C2128" s="48">
        <v>125</v>
      </c>
      <c r="D2128" s="48" t="s">
        <v>9</v>
      </c>
      <c r="E2128" s="41">
        <v>1685</v>
      </c>
      <c r="F2128" s="41">
        <v>1695</v>
      </c>
      <c r="G2128" s="41">
        <v>1715</v>
      </c>
      <c r="H2128" s="78">
        <f t="shared" ref="H2128" si="307">(F2128-E2128)*C2128</f>
        <v>1250</v>
      </c>
      <c r="I2128" s="78">
        <f>(G2128-F2128)*C2128</f>
        <v>2500</v>
      </c>
      <c r="J2128" s="78" t="e">
        <f>(H2128+I2128+#REF!)</f>
        <v>#REF!</v>
      </c>
    </row>
    <row r="2129" spans="1:10">
      <c r="A2129" s="84">
        <v>42230</v>
      </c>
      <c r="B2129" s="48" t="s">
        <v>22</v>
      </c>
      <c r="C2129" s="48">
        <v>2000</v>
      </c>
      <c r="D2129" s="48" t="s">
        <v>12</v>
      </c>
      <c r="E2129" s="41">
        <v>117</v>
      </c>
      <c r="F2129" s="41">
        <v>119</v>
      </c>
      <c r="G2129" s="41"/>
      <c r="H2129" s="78">
        <f>(E2129-F2129)*C2129</f>
        <v>-4000</v>
      </c>
      <c r="I2129" s="78">
        <v>0</v>
      </c>
      <c r="J2129" s="78" t="e">
        <f>+H2129+I2129+#REF!</f>
        <v>#REF!</v>
      </c>
    </row>
    <row r="2130" spans="1:10">
      <c r="A2130" s="84">
        <v>42230</v>
      </c>
      <c r="B2130" s="48" t="s">
        <v>24</v>
      </c>
      <c r="C2130" s="48">
        <v>125</v>
      </c>
      <c r="D2130" s="48" t="s">
        <v>9</v>
      </c>
      <c r="E2130" s="41">
        <v>4310</v>
      </c>
      <c r="F2130" s="41">
        <v>4325</v>
      </c>
      <c r="G2130" s="41">
        <v>4340</v>
      </c>
      <c r="H2130" s="78">
        <f t="shared" ref="H2130:H2131" si="308">(F2130-E2130)*C2130</f>
        <v>1875</v>
      </c>
      <c r="I2130" s="78">
        <f>(G2130-F2130)*C2130</f>
        <v>1875</v>
      </c>
      <c r="J2130" s="78" t="e">
        <f>(H2130+I2130+#REF!)</f>
        <v>#REF!</v>
      </c>
    </row>
    <row r="2131" spans="1:10">
      <c r="A2131" s="84">
        <v>42230</v>
      </c>
      <c r="B2131" s="48" t="s">
        <v>59</v>
      </c>
      <c r="C2131" s="48">
        <v>1000</v>
      </c>
      <c r="D2131" s="48" t="s">
        <v>9</v>
      </c>
      <c r="E2131" s="41">
        <v>243</v>
      </c>
      <c r="F2131" s="41">
        <v>245.5</v>
      </c>
      <c r="G2131" s="41">
        <v>248</v>
      </c>
      <c r="H2131" s="78">
        <f t="shared" si="308"/>
        <v>2500</v>
      </c>
      <c r="I2131" s="78">
        <f>(G2131-F2131)*C2131</f>
        <v>2500</v>
      </c>
      <c r="J2131" s="78" t="e">
        <f>(H2131+I2131+#REF!)</f>
        <v>#REF!</v>
      </c>
    </row>
    <row r="2132" spans="1:10">
      <c r="A2132" s="84">
        <v>42230</v>
      </c>
      <c r="B2132" s="48" t="s">
        <v>22</v>
      </c>
      <c r="C2132" s="48">
        <v>2000</v>
      </c>
      <c r="D2132" s="48" t="s">
        <v>9</v>
      </c>
      <c r="E2132" s="41">
        <v>121.7</v>
      </c>
      <c r="F2132" s="41">
        <v>123.5</v>
      </c>
      <c r="G2132" s="41">
        <v>125.5</v>
      </c>
      <c r="H2132" s="78">
        <f t="shared" ref="H2132" si="309">(F2132-E2132)*C2132</f>
        <v>3599.9999999999945</v>
      </c>
      <c r="I2132" s="78">
        <f>(G2132-F2132)*C2132</f>
        <v>4000</v>
      </c>
      <c r="J2132" s="78" t="e">
        <f>(H2132+I2132+#REF!)</f>
        <v>#REF!</v>
      </c>
    </row>
    <row r="2133" spans="1:10">
      <c r="A2133" s="84">
        <v>42230</v>
      </c>
      <c r="B2133" s="48" t="s">
        <v>65</v>
      </c>
      <c r="C2133" s="48">
        <v>50</v>
      </c>
      <c r="D2133" s="48" t="s">
        <v>9</v>
      </c>
      <c r="E2133" s="41">
        <v>18370</v>
      </c>
      <c r="F2133" s="41">
        <v>18410</v>
      </c>
      <c r="G2133" s="41">
        <v>18450</v>
      </c>
      <c r="H2133" s="78">
        <f t="shared" ref="H2133" si="310">(F2133-E2133)*C2133</f>
        <v>2000</v>
      </c>
      <c r="I2133" s="78">
        <f>(G2133-F2133)*C2133</f>
        <v>2000</v>
      </c>
      <c r="J2133" s="78" t="e">
        <f>(H2133+I2133+#REF!)</f>
        <v>#REF!</v>
      </c>
    </row>
    <row r="2134" spans="1:10">
      <c r="A2134" s="84">
        <v>42230</v>
      </c>
      <c r="B2134" s="48" t="s">
        <v>57</v>
      </c>
      <c r="C2134" s="48">
        <v>125</v>
      </c>
      <c r="D2134" s="48" t="s">
        <v>9</v>
      </c>
      <c r="E2134" s="41">
        <v>8450</v>
      </c>
      <c r="F2134" s="41">
        <v>8470</v>
      </c>
      <c r="G2134" s="41">
        <v>8500</v>
      </c>
      <c r="H2134" s="78">
        <f t="shared" ref="H2134:H2135" si="311">(F2134-E2134)*C2134</f>
        <v>2500</v>
      </c>
      <c r="I2134" s="78">
        <f>(G2134-F2134)*C2134</f>
        <v>3750</v>
      </c>
      <c r="J2134" s="78" t="e">
        <f>(H2134+I2134+#REF!)</f>
        <v>#REF!</v>
      </c>
    </row>
    <row r="2135" spans="1:10">
      <c r="A2135" s="84">
        <f>$A$2134</f>
        <v>42230</v>
      </c>
      <c r="B2135" s="85" t="s">
        <v>58</v>
      </c>
      <c r="C2135" s="85">
        <v>500</v>
      </c>
      <c r="D2135" s="85" t="s">
        <v>9</v>
      </c>
      <c r="E2135" s="78">
        <v>505</v>
      </c>
      <c r="F2135" s="78">
        <v>508.7</v>
      </c>
      <c r="G2135" s="78">
        <v>0</v>
      </c>
      <c r="H2135" s="78">
        <f t="shared" si="311"/>
        <v>1849.9999999999943</v>
      </c>
      <c r="I2135" s="78">
        <v>0</v>
      </c>
      <c r="J2135" s="78" t="e">
        <f>(H2135+I2135+#REF!)</f>
        <v>#REF!</v>
      </c>
    </row>
    <row r="2136" spans="1:10">
      <c r="A2136" s="81">
        <v>42229</v>
      </c>
      <c r="B2136" s="48" t="s">
        <v>53</v>
      </c>
      <c r="C2136" s="48">
        <v>2000</v>
      </c>
      <c r="D2136" s="48" t="s">
        <v>12</v>
      </c>
      <c r="E2136" s="41">
        <v>111</v>
      </c>
      <c r="F2136" s="41">
        <v>110</v>
      </c>
      <c r="G2136" s="41">
        <v>109</v>
      </c>
      <c r="H2136" s="94">
        <f t="shared" ref="H2136" si="312">+(E2136-F2136)*C2136</f>
        <v>2000</v>
      </c>
      <c r="I2136" s="94">
        <f>+(F2136-G2136)*C2136</f>
        <v>2000</v>
      </c>
      <c r="J2136" s="94" t="e">
        <f>+H2136+I2136+#REF!</f>
        <v>#REF!</v>
      </c>
    </row>
    <row r="2137" spans="1:10">
      <c r="A2137" s="81">
        <v>42229</v>
      </c>
      <c r="B2137" s="48" t="s">
        <v>51</v>
      </c>
      <c r="C2137" s="48">
        <v>500</v>
      </c>
      <c r="D2137" s="48" t="s">
        <v>9</v>
      </c>
      <c r="E2137" s="41">
        <v>984</v>
      </c>
      <c r="F2137" s="41">
        <v>987</v>
      </c>
      <c r="G2137" s="41">
        <v>991</v>
      </c>
      <c r="H2137" s="78">
        <f t="shared" ref="H2137:H2139" si="313">(F2137-E2137)*C2137</f>
        <v>1500</v>
      </c>
      <c r="I2137" s="78">
        <f>(G2137-F2137)*C2137</f>
        <v>2000</v>
      </c>
      <c r="J2137" s="78" t="e">
        <f>(H2137+I2137+#REF!)</f>
        <v>#REF!</v>
      </c>
    </row>
    <row r="2138" spans="1:10">
      <c r="A2138" s="81">
        <v>42229</v>
      </c>
      <c r="B2138" s="48" t="s">
        <v>20</v>
      </c>
      <c r="C2138" s="48">
        <v>4000</v>
      </c>
      <c r="D2138" s="48" t="s">
        <v>9</v>
      </c>
      <c r="E2138" s="41">
        <v>116</v>
      </c>
      <c r="F2138" s="41">
        <v>116.5</v>
      </c>
      <c r="G2138" s="41">
        <v>0</v>
      </c>
      <c r="H2138" s="78">
        <f t="shared" si="313"/>
        <v>2000</v>
      </c>
      <c r="I2138" s="78">
        <v>0</v>
      </c>
      <c r="J2138" s="78" t="e">
        <f>(H2138+I2138+#REF!)</f>
        <v>#REF!</v>
      </c>
    </row>
    <row r="2139" spans="1:10">
      <c r="A2139" s="81">
        <v>42229</v>
      </c>
      <c r="B2139" s="48" t="s">
        <v>23</v>
      </c>
      <c r="C2139" s="48">
        <v>1000</v>
      </c>
      <c r="D2139" s="48" t="s">
        <v>9</v>
      </c>
      <c r="E2139" s="41">
        <v>409</v>
      </c>
      <c r="F2139" s="41">
        <v>410.5</v>
      </c>
      <c r="G2139" s="41">
        <v>0</v>
      </c>
      <c r="H2139" s="78">
        <f t="shared" si="313"/>
        <v>1500</v>
      </c>
      <c r="I2139" s="78">
        <v>0</v>
      </c>
      <c r="J2139" s="78" t="e">
        <f>(H2139+I2139+#REF!)</f>
        <v>#REF!</v>
      </c>
    </row>
    <row r="2140" spans="1:10">
      <c r="A2140" s="84">
        <v>42228</v>
      </c>
      <c r="B2140" s="85" t="s">
        <v>20</v>
      </c>
      <c r="C2140" s="85">
        <v>4000</v>
      </c>
      <c r="D2140" s="85" t="s">
        <v>12</v>
      </c>
      <c r="E2140" s="78">
        <v>119.6</v>
      </c>
      <c r="F2140" s="78">
        <v>119.1</v>
      </c>
      <c r="G2140" s="78">
        <v>118.6</v>
      </c>
      <c r="H2140" s="94">
        <f>+(E2140-F2140)*C2140</f>
        <v>2000</v>
      </c>
      <c r="I2140" s="94">
        <f>+(F2140-G2140)*C2140</f>
        <v>2000</v>
      </c>
      <c r="J2140" s="94" t="e">
        <f>+H2140+I2140+#REF!</f>
        <v>#REF!</v>
      </c>
    </row>
    <row r="2141" spans="1:10">
      <c r="A2141" s="84">
        <v>42228</v>
      </c>
      <c r="B2141" s="85" t="s">
        <v>18</v>
      </c>
      <c r="C2141" s="85">
        <v>2000</v>
      </c>
      <c r="D2141" s="85" t="s">
        <v>9</v>
      </c>
      <c r="E2141" s="78">
        <v>185</v>
      </c>
      <c r="F2141" s="78">
        <v>186</v>
      </c>
      <c r="G2141" s="78">
        <v>187</v>
      </c>
      <c r="H2141" s="78">
        <f t="shared" ref="H2141:H2142" si="314">(F2141-E2141)*C2141</f>
        <v>2000</v>
      </c>
      <c r="I2141" s="78">
        <f>(G2141-F2141)*C2141</f>
        <v>2000</v>
      </c>
      <c r="J2141" s="78" t="e">
        <f>(H2141+I2141+#REF!)</f>
        <v>#REF!</v>
      </c>
    </row>
    <row r="2142" spans="1:10">
      <c r="A2142" s="84">
        <v>42228</v>
      </c>
      <c r="B2142" s="85" t="s">
        <v>51</v>
      </c>
      <c r="C2142" s="85">
        <v>500</v>
      </c>
      <c r="D2142" s="85" t="s">
        <v>9</v>
      </c>
      <c r="E2142" s="78">
        <v>966</v>
      </c>
      <c r="F2142" s="78">
        <v>969</v>
      </c>
      <c r="G2142" s="78">
        <v>972</v>
      </c>
      <c r="H2142" s="78">
        <f t="shared" si="314"/>
        <v>1500</v>
      </c>
      <c r="I2142" s="78">
        <f>(G2142-F2142)*C2142</f>
        <v>1500</v>
      </c>
      <c r="J2142" s="78" t="e">
        <f>(H2142+I2142+#REF!)</f>
        <v>#REF!</v>
      </c>
    </row>
    <row r="2143" spans="1:10">
      <c r="A2143" s="84">
        <v>42227</v>
      </c>
      <c r="B2143" s="85" t="s">
        <v>18</v>
      </c>
      <c r="C2143" s="85">
        <v>2000</v>
      </c>
      <c r="D2143" s="85" t="s">
        <v>12</v>
      </c>
      <c r="E2143" s="78">
        <v>205</v>
      </c>
      <c r="F2143" s="78">
        <v>204</v>
      </c>
      <c r="G2143" s="78">
        <v>203</v>
      </c>
      <c r="H2143" s="94">
        <f>+(E2143-F2143)*C2143</f>
        <v>2000</v>
      </c>
      <c r="I2143" s="94">
        <f>+(F2143-G2143)*C2143</f>
        <v>2000</v>
      </c>
      <c r="J2143" s="94" t="e">
        <f>+H2143+I2143+#REF!</f>
        <v>#REF!</v>
      </c>
    </row>
    <row r="2144" spans="1:10">
      <c r="A2144" s="84">
        <v>42227</v>
      </c>
      <c r="B2144" s="85" t="s">
        <v>51</v>
      </c>
      <c r="C2144" s="85">
        <v>500</v>
      </c>
      <c r="D2144" s="85" t="s">
        <v>9</v>
      </c>
      <c r="E2144" s="78">
        <v>992</v>
      </c>
      <c r="F2144" s="78">
        <v>995</v>
      </c>
      <c r="G2144" s="78">
        <v>998</v>
      </c>
      <c r="H2144" s="78">
        <f t="shared" ref="H2144:H2156" si="315">(F2144-E2144)*C2144</f>
        <v>1500</v>
      </c>
      <c r="I2144" s="78">
        <f>(G2144-F2144)*C2144</f>
        <v>1500</v>
      </c>
      <c r="J2144" s="78" t="e">
        <f>(H2144+I2144+#REF!)</f>
        <v>#REF!</v>
      </c>
    </row>
    <row r="2145" spans="1:10">
      <c r="A2145" s="84">
        <v>42227</v>
      </c>
      <c r="B2145" s="85" t="s">
        <v>51</v>
      </c>
      <c r="C2145" s="85">
        <v>500</v>
      </c>
      <c r="D2145" s="85" t="s">
        <v>9</v>
      </c>
      <c r="E2145" s="78">
        <v>999</v>
      </c>
      <c r="F2145" s="78">
        <v>999</v>
      </c>
      <c r="G2145" s="78">
        <v>0</v>
      </c>
      <c r="H2145" s="78">
        <f t="shared" si="315"/>
        <v>0</v>
      </c>
      <c r="I2145" s="78">
        <v>0</v>
      </c>
      <c r="J2145" s="78" t="e">
        <f>(H2145+I2145+#REF!)</f>
        <v>#REF!</v>
      </c>
    </row>
    <row r="2146" spans="1:10">
      <c r="A2146" s="81">
        <v>42226</v>
      </c>
      <c r="B2146" s="48" t="s">
        <v>74</v>
      </c>
      <c r="C2146" s="48">
        <v>1000</v>
      </c>
      <c r="D2146" s="48" t="s">
        <v>9</v>
      </c>
      <c r="E2146" s="41">
        <v>406.3</v>
      </c>
      <c r="F2146" s="41">
        <v>407.8</v>
      </c>
      <c r="G2146" s="41">
        <v>409.3</v>
      </c>
      <c r="H2146" s="78">
        <f t="shared" si="315"/>
        <v>1500</v>
      </c>
      <c r="I2146" s="78">
        <f t="shared" ref="I2146:I2151" si="316">(G2146-F2146)*C2146</f>
        <v>1500</v>
      </c>
      <c r="J2146" s="78" t="e">
        <f>(H2146+I2146+#REF!)</f>
        <v>#REF!</v>
      </c>
    </row>
    <row r="2147" spans="1:10">
      <c r="A2147" s="81">
        <v>42226</v>
      </c>
      <c r="B2147" s="48" t="s">
        <v>16</v>
      </c>
      <c r="C2147" s="48">
        <v>1000</v>
      </c>
      <c r="D2147" s="48" t="s">
        <v>9</v>
      </c>
      <c r="E2147" s="41">
        <v>282.2</v>
      </c>
      <c r="F2147" s="41">
        <v>283.7</v>
      </c>
      <c r="G2147" s="41">
        <v>285.2</v>
      </c>
      <c r="H2147" s="78">
        <f t="shared" si="315"/>
        <v>1500</v>
      </c>
      <c r="I2147" s="78">
        <f t="shared" si="316"/>
        <v>1500</v>
      </c>
      <c r="J2147" s="78" t="e">
        <f>(H2147+I2147+#REF!)</f>
        <v>#REF!</v>
      </c>
    </row>
    <row r="2148" spans="1:10">
      <c r="A2148" s="81">
        <v>42226</v>
      </c>
      <c r="B2148" s="48" t="s">
        <v>51</v>
      </c>
      <c r="C2148" s="48">
        <v>500</v>
      </c>
      <c r="D2148" s="48" t="s">
        <v>9</v>
      </c>
      <c r="E2148" s="41">
        <v>1036</v>
      </c>
      <c r="F2148" s="41">
        <v>1039</v>
      </c>
      <c r="G2148" s="41">
        <v>1042</v>
      </c>
      <c r="H2148" s="78">
        <f t="shared" si="315"/>
        <v>1500</v>
      </c>
      <c r="I2148" s="78">
        <f t="shared" si="316"/>
        <v>1500</v>
      </c>
      <c r="J2148" s="78" t="e">
        <f>(H2148+I2148+#REF!)</f>
        <v>#REF!</v>
      </c>
    </row>
    <row r="2149" spans="1:10">
      <c r="A2149" s="81">
        <v>42226</v>
      </c>
      <c r="B2149" s="48" t="s">
        <v>50</v>
      </c>
      <c r="C2149" s="48">
        <v>500</v>
      </c>
      <c r="D2149" s="48" t="s">
        <v>9</v>
      </c>
      <c r="E2149" s="41">
        <v>815</v>
      </c>
      <c r="F2149" s="41">
        <v>818</v>
      </c>
      <c r="G2149" s="41">
        <v>821</v>
      </c>
      <c r="H2149" s="78">
        <f t="shared" si="315"/>
        <v>1500</v>
      </c>
      <c r="I2149" s="78">
        <f t="shared" si="316"/>
        <v>1500</v>
      </c>
      <c r="J2149" s="78" t="e">
        <f>(H2149+I2149+#REF!)</f>
        <v>#REF!</v>
      </c>
    </row>
    <row r="2150" spans="1:10">
      <c r="A2150" s="84">
        <v>42223</v>
      </c>
      <c r="B2150" s="85" t="s">
        <v>45</v>
      </c>
      <c r="C2150" s="85">
        <v>250</v>
      </c>
      <c r="D2150" s="85" t="s">
        <v>9</v>
      </c>
      <c r="E2150" s="78">
        <v>1919.5</v>
      </c>
      <c r="F2150" s="78">
        <v>1925.5</v>
      </c>
      <c r="G2150" s="78">
        <v>1931.5</v>
      </c>
      <c r="H2150" s="78">
        <f t="shared" si="315"/>
        <v>1500</v>
      </c>
      <c r="I2150" s="78">
        <f t="shared" si="316"/>
        <v>1500</v>
      </c>
      <c r="J2150" s="78" t="e">
        <f>(H2150+I2150+#REF!)</f>
        <v>#REF!</v>
      </c>
    </row>
    <row r="2151" spans="1:10">
      <c r="A2151" s="84">
        <v>42223</v>
      </c>
      <c r="B2151" s="85" t="s">
        <v>51</v>
      </c>
      <c r="C2151" s="85">
        <v>500</v>
      </c>
      <c r="D2151" s="85" t="s">
        <v>9</v>
      </c>
      <c r="E2151" s="78">
        <v>999</v>
      </c>
      <c r="F2151" s="78">
        <v>1002</v>
      </c>
      <c r="G2151" s="78">
        <v>1005</v>
      </c>
      <c r="H2151" s="78">
        <f t="shared" si="315"/>
        <v>1500</v>
      </c>
      <c r="I2151" s="78">
        <f t="shared" si="316"/>
        <v>1500</v>
      </c>
      <c r="J2151" s="78" t="e">
        <f>(H2151+I2151+#REF!)</f>
        <v>#REF!</v>
      </c>
    </row>
    <row r="2152" spans="1:10">
      <c r="A2152" s="84">
        <v>42223</v>
      </c>
      <c r="B2152" s="85" t="s">
        <v>75</v>
      </c>
      <c r="C2152" s="85">
        <v>1000</v>
      </c>
      <c r="D2152" s="85" t="s">
        <v>9</v>
      </c>
      <c r="E2152" s="78">
        <v>312.8</v>
      </c>
      <c r="F2152" s="78">
        <v>308.3</v>
      </c>
      <c r="G2152" s="78">
        <v>0</v>
      </c>
      <c r="H2152" s="78">
        <f t="shared" si="315"/>
        <v>-4500</v>
      </c>
      <c r="I2152" s="78">
        <v>0</v>
      </c>
      <c r="J2152" s="78" t="e">
        <f>(H2152+I2152+#REF!)</f>
        <v>#REF!</v>
      </c>
    </row>
    <row r="2153" spans="1:10">
      <c r="A2153" s="81">
        <v>42222</v>
      </c>
      <c r="B2153" s="48" t="s">
        <v>76</v>
      </c>
      <c r="C2153" s="48">
        <v>250</v>
      </c>
      <c r="D2153" s="48" t="s">
        <v>9</v>
      </c>
      <c r="E2153" s="41">
        <v>1435</v>
      </c>
      <c r="F2153" s="41">
        <v>1441</v>
      </c>
      <c r="G2153" s="41">
        <v>1447</v>
      </c>
      <c r="H2153" s="78">
        <f t="shared" si="315"/>
        <v>1500</v>
      </c>
      <c r="I2153" s="78">
        <f>(G2153-F2153)*C2153</f>
        <v>1500</v>
      </c>
      <c r="J2153" s="78" t="e">
        <f>(H2153+I2153+#REF!)</f>
        <v>#REF!</v>
      </c>
    </row>
    <row r="2154" spans="1:10">
      <c r="A2154" s="81">
        <v>42222</v>
      </c>
      <c r="B2154" s="48" t="s">
        <v>20</v>
      </c>
      <c r="C2154" s="48">
        <v>4000</v>
      </c>
      <c r="D2154" s="48" t="s">
        <v>9</v>
      </c>
      <c r="E2154" s="41">
        <v>121.4</v>
      </c>
      <c r="F2154" s="41">
        <v>121.8</v>
      </c>
      <c r="G2154" s="41">
        <v>0</v>
      </c>
      <c r="H2154" s="78">
        <f t="shared" si="315"/>
        <v>1599.9999999999659</v>
      </c>
      <c r="I2154" s="78">
        <v>0</v>
      </c>
      <c r="J2154" s="78" t="e">
        <f>(H2154+I2154+#REF!)</f>
        <v>#REF!</v>
      </c>
    </row>
    <row r="2155" spans="1:10">
      <c r="A2155" s="81">
        <v>42222</v>
      </c>
      <c r="B2155" s="48" t="s">
        <v>46</v>
      </c>
      <c r="C2155" s="48">
        <v>500</v>
      </c>
      <c r="D2155" s="48" t="s">
        <v>9</v>
      </c>
      <c r="E2155" s="41">
        <v>948</v>
      </c>
      <c r="F2155" s="41">
        <v>948</v>
      </c>
      <c r="G2155" s="41">
        <v>0</v>
      </c>
      <c r="H2155" s="78">
        <f t="shared" si="315"/>
        <v>0</v>
      </c>
      <c r="I2155" s="78">
        <v>0</v>
      </c>
      <c r="J2155" s="78" t="e">
        <f>(H2155+I2155+#REF!)</f>
        <v>#REF!</v>
      </c>
    </row>
    <row r="2156" spans="1:10">
      <c r="A2156" s="84">
        <v>42221</v>
      </c>
      <c r="B2156" s="85" t="s">
        <v>22</v>
      </c>
      <c r="C2156" s="85">
        <v>2000</v>
      </c>
      <c r="D2156" s="85" t="s">
        <v>9</v>
      </c>
      <c r="E2156" s="78">
        <v>119.8</v>
      </c>
      <c r="F2156" s="78">
        <v>120.8</v>
      </c>
      <c r="G2156" s="78">
        <v>121.8</v>
      </c>
      <c r="H2156" s="78">
        <f t="shared" si="315"/>
        <v>2000</v>
      </c>
      <c r="I2156" s="78">
        <f>(G2156-F2156)*C2156</f>
        <v>2000</v>
      </c>
      <c r="J2156" s="78" t="e">
        <f>(H2156+I2156+#REF!)</f>
        <v>#REF!</v>
      </c>
    </row>
    <row r="2157" spans="1:10">
      <c r="A2157" s="84">
        <v>42221</v>
      </c>
      <c r="B2157" s="85" t="s">
        <v>16</v>
      </c>
      <c r="C2157" s="85">
        <v>1000</v>
      </c>
      <c r="D2157" s="85" t="s">
        <v>12</v>
      </c>
      <c r="E2157" s="78">
        <v>285.2</v>
      </c>
      <c r="F2157" s="78">
        <v>283.7</v>
      </c>
      <c r="G2157" s="78">
        <v>282.2</v>
      </c>
      <c r="H2157" s="94">
        <f>+(E2157-F2157)*C2157</f>
        <v>1500</v>
      </c>
      <c r="I2157" s="94">
        <f>+(F2157-G2157)*C2157</f>
        <v>1500</v>
      </c>
      <c r="J2157" s="94" t="e">
        <f>+H2157+I2157+#REF!</f>
        <v>#REF!</v>
      </c>
    </row>
    <row r="2158" spans="1:10">
      <c r="A2158" s="84">
        <v>42221</v>
      </c>
      <c r="B2158" s="85" t="s">
        <v>61</v>
      </c>
      <c r="C2158" s="85">
        <v>2000</v>
      </c>
      <c r="D2158" s="85" t="s">
        <v>9</v>
      </c>
      <c r="E2158" s="78">
        <v>209</v>
      </c>
      <c r="F2158" s="78">
        <v>210</v>
      </c>
      <c r="G2158" s="78">
        <v>0</v>
      </c>
      <c r="H2158" s="78">
        <f t="shared" ref="H2158:H2166" si="317">(F2158-E2158)*C2158</f>
        <v>2000</v>
      </c>
      <c r="I2158" s="78">
        <v>0</v>
      </c>
      <c r="J2158" s="78" t="e">
        <f>(H2158+I2158+#REF!)</f>
        <v>#REF!</v>
      </c>
    </row>
    <row r="2159" spans="1:10">
      <c r="A2159" s="84">
        <v>42221</v>
      </c>
      <c r="B2159" s="85" t="s">
        <v>47</v>
      </c>
      <c r="C2159" s="85">
        <v>250</v>
      </c>
      <c r="D2159" s="85" t="s">
        <v>9</v>
      </c>
      <c r="E2159" s="78">
        <v>1680</v>
      </c>
      <c r="F2159" s="78">
        <v>1686</v>
      </c>
      <c r="G2159" s="78">
        <v>0</v>
      </c>
      <c r="H2159" s="78">
        <f t="shared" si="317"/>
        <v>1500</v>
      </c>
      <c r="I2159" s="78">
        <v>0</v>
      </c>
      <c r="J2159" s="78" t="e">
        <f>(H2159+I2159+#REF!)</f>
        <v>#REF!</v>
      </c>
    </row>
    <row r="2160" spans="1:10">
      <c r="A2160" s="84">
        <v>42220</v>
      </c>
      <c r="B2160" s="85" t="s">
        <v>50</v>
      </c>
      <c r="C2160" s="85">
        <v>500</v>
      </c>
      <c r="D2160" s="85" t="s">
        <v>9</v>
      </c>
      <c r="E2160" s="78">
        <v>769</v>
      </c>
      <c r="F2160" s="78">
        <v>772</v>
      </c>
      <c r="G2160" s="78">
        <v>775</v>
      </c>
      <c r="H2160" s="78">
        <f t="shared" si="317"/>
        <v>1500</v>
      </c>
      <c r="I2160" s="78">
        <f>(G2160-F2160)*C2160</f>
        <v>1500</v>
      </c>
      <c r="J2160" s="78" t="e">
        <f>(H2160+I2160+#REF!)</f>
        <v>#REF!</v>
      </c>
    </row>
    <row r="2161" spans="1:10">
      <c r="A2161" s="84">
        <v>42220</v>
      </c>
      <c r="B2161" s="85" t="s">
        <v>47</v>
      </c>
      <c r="C2161" s="85">
        <v>250</v>
      </c>
      <c r="D2161" s="85" t="s">
        <v>9</v>
      </c>
      <c r="E2161" s="78">
        <v>1647</v>
      </c>
      <c r="F2161" s="78">
        <v>1653</v>
      </c>
      <c r="G2161" s="78">
        <v>0</v>
      </c>
      <c r="H2161" s="78">
        <f t="shared" si="317"/>
        <v>1500</v>
      </c>
      <c r="I2161" s="78">
        <v>0</v>
      </c>
      <c r="J2161" s="78" t="e">
        <f>(H2161+I2161+#REF!)</f>
        <v>#REF!</v>
      </c>
    </row>
    <row r="2162" spans="1:10">
      <c r="A2162" s="84">
        <v>42220</v>
      </c>
      <c r="B2162" s="85" t="s">
        <v>51</v>
      </c>
      <c r="C2162" s="85">
        <v>500</v>
      </c>
      <c r="D2162" s="85" t="s">
        <v>9</v>
      </c>
      <c r="E2162" s="78">
        <v>948</v>
      </c>
      <c r="F2162" s="78">
        <v>939</v>
      </c>
      <c r="G2162" s="78">
        <v>0</v>
      </c>
      <c r="H2162" s="78">
        <f t="shared" si="317"/>
        <v>-4500</v>
      </c>
      <c r="I2162" s="78">
        <v>0</v>
      </c>
      <c r="J2162" s="78" t="e">
        <f>(H2162+I2162+#REF!)</f>
        <v>#REF!</v>
      </c>
    </row>
    <row r="2163" spans="1:10">
      <c r="A2163" s="84">
        <v>42220</v>
      </c>
      <c r="B2163" s="85" t="s">
        <v>48</v>
      </c>
      <c r="C2163" s="85">
        <v>250</v>
      </c>
      <c r="D2163" s="85" t="s">
        <v>9</v>
      </c>
      <c r="E2163" s="78">
        <v>1453</v>
      </c>
      <c r="F2163" s="78">
        <v>1435</v>
      </c>
      <c r="G2163" s="78">
        <v>0</v>
      </c>
      <c r="H2163" s="78">
        <f t="shared" si="317"/>
        <v>-4500</v>
      </c>
      <c r="I2163" s="78">
        <v>0</v>
      </c>
      <c r="J2163" s="78" t="e">
        <f>(H2163+I2163+#REF!)</f>
        <v>#REF!</v>
      </c>
    </row>
    <row r="2164" spans="1:10">
      <c r="A2164" s="84">
        <v>42219</v>
      </c>
      <c r="B2164" s="85" t="s">
        <v>19</v>
      </c>
      <c r="C2164" s="85">
        <v>500</v>
      </c>
      <c r="D2164" s="85" t="s">
        <v>9</v>
      </c>
      <c r="E2164" s="78">
        <v>386</v>
      </c>
      <c r="F2164" s="78">
        <v>389</v>
      </c>
      <c r="G2164" s="78">
        <v>392</v>
      </c>
      <c r="H2164" s="78">
        <f t="shared" si="317"/>
        <v>1500</v>
      </c>
      <c r="I2164" s="78">
        <f>(G2164-F2164)*C2164</f>
        <v>1500</v>
      </c>
      <c r="J2164" s="78" t="e">
        <f>(H2164+I2164+#REF!)</f>
        <v>#REF!</v>
      </c>
    </row>
    <row r="2165" spans="1:10">
      <c r="A2165" s="84">
        <v>42219</v>
      </c>
      <c r="B2165" s="85" t="s">
        <v>19</v>
      </c>
      <c r="C2165" s="85">
        <v>500</v>
      </c>
      <c r="D2165" s="85" t="s">
        <v>9</v>
      </c>
      <c r="E2165" s="78">
        <v>386</v>
      </c>
      <c r="F2165" s="78">
        <v>389</v>
      </c>
      <c r="G2165" s="78">
        <v>392</v>
      </c>
      <c r="H2165" s="78">
        <f t="shared" si="317"/>
        <v>1500</v>
      </c>
      <c r="I2165" s="78">
        <f>(G2165-F2165)*C2165</f>
        <v>1500</v>
      </c>
      <c r="J2165" s="78" t="e">
        <f>(H2165+I2165+#REF!)</f>
        <v>#REF!</v>
      </c>
    </row>
    <row r="2166" spans="1:10">
      <c r="A2166" s="84">
        <v>42219</v>
      </c>
      <c r="B2166" s="85" t="s">
        <v>37</v>
      </c>
      <c r="C2166" s="85">
        <v>4000</v>
      </c>
      <c r="D2166" s="85" t="s">
        <v>9</v>
      </c>
      <c r="E2166" s="78">
        <v>68.5</v>
      </c>
      <c r="F2166" s="78">
        <v>67</v>
      </c>
      <c r="G2166" s="78">
        <v>0</v>
      </c>
      <c r="H2166" s="78">
        <f t="shared" si="317"/>
        <v>-6000</v>
      </c>
      <c r="I2166" s="78">
        <v>0</v>
      </c>
      <c r="J2166" s="78" t="e">
        <f>(H2166+I2166+#REF!)</f>
        <v>#REF!</v>
      </c>
    </row>
    <row r="2167" spans="1:10">
      <c r="A2167" s="81">
        <v>42216</v>
      </c>
      <c r="B2167" s="48" t="s">
        <v>70</v>
      </c>
      <c r="C2167" s="48">
        <v>1000</v>
      </c>
      <c r="D2167" s="48" t="s">
        <v>9</v>
      </c>
      <c r="E2167" s="41">
        <v>432.9</v>
      </c>
      <c r="F2167" s="41">
        <v>434.9</v>
      </c>
      <c r="G2167" s="41">
        <v>436.9</v>
      </c>
      <c r="H2167" s="78">
        <f t="shared" ref="H2167:H2196" si="318">(F2167-E2167)*C2167</f>
        <v>2000</v>
      </c>
      <c r="I2167" s="78">
        <f>(G2167-F2167)*C2167</f>
        <v>2000</v>
      </c>
      <c r="J2167" s="78" t="e">
        <f>(H2167+I2167+#REF!)</f>
        <v>#REF!</v>
      </c>
    </row>
    <row r="2168" spans="1:10">
      <c r="A2168" s="81">
        <v>42216</v>
      </c>
      <c r="B2168" s="48" t="s">
        <v>71</v>
      </c>
      <c r="C2168" s="48">
        <v>2000</v>
      </c>
      <c r="D2168" s="48" t="s">
        <v>9</v>
      </c>
      <c r="E2168" s="41">
        <v>167.2</v>
      </c>
      <c r="F2168" s="41">
        <v>168.2</v>
      </c>
      <c r="G2168" s="41">
        <v>169.2</v>
      </c>
      <c r="H2168" s="78">
        <f t="shared" si="318"/>
        <v>2000</v>
      </c>
      <c r="I2168" s="78">
        <f>(G2168-F2168)*C2168</f>
        <v>2000</v>
      </c>
      <c r="J2168" s="78" t="e">
        <f>(H2168+I2168+#REF!)</f>
        <v>#REF!</v>
      </c>
    </row>
    <row r="2169" spans="1:10">
      <c r="A2169" s="81">
        <v>42216</v>
      </c>
      <c r="B2169" s="48" t="s">
        <v>11</v>
      </c>
      <c r="C2169" s="48">
        <v>500</v>
      </c>
      <c r="D2169" s="48" t="s">
        <v>9</v>
      </c>
      <c r="E2169" s="41">
        <v>498</v>
      </c>
      <c r="F2169" s="41">
        <v>501</v>
      </c>
      <c r="G2169" s="41">
        <v>0</v>
      </c>
      <c r="H2169" s="78">
        <f t="shared" si="318"/>
        <v>1500</v>
      </c>
      <c r="I2169" s="78">
        <v>0</v>
      </c>
      <c r="J2169" s="78" t="e">
        <f>(H2169+I2169+#REF!)</f>
        <v>#REF!</v>
      </c>
    </row>
    <row r="2170" spans="1:10">
      <c r="A2170" s="81">
        <v>42216</v>
      </c>
      <c r="B2170" s="48" t="s">
        <v>22</v>
      </c>
      <c r="C2170" s="48">
        <v>2000</v>
      </c>
      <c r="D2170" s="48" t="s">
        <v>9</v>
      </c>
      <c r="E2170" s="41">
        <v>111.5</v>
      </c>
      <c r="F2170" s="41">
        <v>109.5</v>
      </c>
      <c r="G2170" s="41">
        <v>0</v>
      </c>
      <c r="H2170" s="78">
        <f t="shared" si="318"/>
        <v>-4000</v>
      </c>
      <c r="I2170" s="78">
        <v>0</v>
      </c>
      <c r="J2170" s="78" t="e">
        <f>(H2170+I2170+#REF!)</f>
        <v>#REF!</v>
      </c>
    </row>
    <row r="2171" spans="1:10">
      <c r="A2171" s="81">
        <v>42215</v>
      </c>
      <c r="B2171" s="48" t="s">
        <v>15</v>
      </c>
      <c r="C2171" s="48">
        <v>1000</v>
      </c>
      <c r="D2171" s="48" t="s">
        <v>9</v>
      </c>
      <c r="E2171" s="41">
        <v>311.10000000000002</v>
      </c>
      <c r="F2171" s="41">
        <v>312.60000000000002</v>
      </c>
      <c r="G2171" s="41">
        <v>314.10000000000002</v>
      </c>
      <c r="H2171" s="78">
        <f t="shared" si="318"/>
        <v>1500</v>
      </c>
      <c r="I2171" s="78">
        <f>(G2171-F2171)*C2171</f>
        <v>1500</v>
      </c>
      <c r="J2171" s="78" t="e">
        <f>(H2171+I2171+#REF!)</f>
        <v>#REF!</v>
      </c>
    </row>
    <row r="2172" spans="1:10">
      <c r="A2172" s="81">
        <v>42215</v>
      </c>
      <c r="B2172" s="48" t="s">
        <v>22</v>
      </c>
      <c r="C2172" s="48">
        <v>2000</v>
      </c>
      <c r="D2172" s="48" t="s">
        <v>9</v>
      </c>
      <c r="E2172" s="41">
        <v>107.4</v>
      </c>
      <c r="F2172" s="41">
        <v>108.4</v>
      </c>
      <c r="G2172" s="41">
        <v>109.4</v>
      </c>
      <c r="H2172" s="78">
        <f t="shared" si="318"/>
        <v>2000</v>
      </c>
      <c r="I2172" s="78">
        <f>(G2172-F2172)*C2172</f>
        <v>2000</v>
      </c>
      <c r="J2172" s="78" t="e">
        <f>(H2172+I2172+#REF!)</f>
        <v>#REF!</v>
      </c>
    </row>
    <row r="2173" spans="1:10">
      <c r="A2173" s="81">
        <v>42215</v>
      </c>
      <c r="B2173" s="48" t="s">
        <v>51</v>
      </c>
      <c r="C2173" s="48">
        <v>500</v>
      </c>
      <c r="D2173" s="48" t="s">
        <v>12</v>
      </c>
      <c r="E2173" s="41">
        <v>892</v>
      </c>
      <c r="F2173" s="41">
        <v>889</v>
      </c>
      <c r="G2173" s="41">
        <v>0</v>
      </c>
      <c r="H2173" s="94">
        <f>+(E2173-F2173)*C2173</f>
        <v>1500</v>
      </c>
      <c r="I2173" s="94">
        <v>0</v>
      </c>
      <c r="J2173" s="94" t="e">
        <f>+H2173+I2173+#REF!</f>
        <v>#REF!</v>
      </c>
    </row>
    <row r="2174" spans="1:10">
      <c r="A2174" s="84">
        <v>42214</v>
      </c>
      <c r="B2174" s="85" t="s">
        <v>18</v>
      </c>
      <c r="C2174" s="85">
        <v>2000</v>
      </c>
      <c r="D2174" s="85" t="s">
        <v>9</v>
      </c>
      <c r="E2174" s="78">
        <v>200.4</v>
      </c>
      <c r="F2174" s="78">
        <v>201.4</v>
      </c>
      <c r="G2174" s="78">
        <v>202.4</v>
      </c>
      <c r="H2174" s="78">
        <f t="shared" ref="H2174:H2199" si="319">(F2174-E2174)*C2174</f>
        <v>2000</v>
      </c>
      <c r="I2174" s="78">
        <f>(G2174-F2174)*C2174</f>
        <v>2000</v>
      </c>
      <c r="J2174" s="78" t="e">
        <f>(H2174+I2174+#REF!)</f>
        <v>#REF!</v>
      </c>
    </row>
    <row r="2175" spans="1:10">
      <c r="A2175" s="84">
        <v>42214</v>
      </c>
      <c r="B2175" s="85" t="s">
        <v>51</v>
      </c>
      <c r="C2175" s="85">
        <v>500</v>
      </c>
      <c r="D2175" s="85" t="s">
        <v>9</v>
      </c>
      <c r="E2175" s="78">
        <v>856</v>
      </c>
      <c r="F2175" s="78">
        <v>859</v>
      </c>
      <c r="G2175" s="78">
        <v>862</v>
      </c>
      <c r="H2175" s="78">
        <f t="shared" si="319"/>
        <v>1500</v>
      </c>
      <c r="I2175" s="78">
        <f>(G2175-F2175)*C2175</f>
        <v>1500</v>
      </c>
      <c r="J2175" s="78" t="e">
        <f>(H2175+I2175+#REF!)</f>
        <v>#REF!</v>
      </c>
    </row>
    <row r="2176" spans="1:10">
      <c r="A2176" s="84">
        <v>42214</v>
      </c>
      <c r="B2176" s="85" t="s">
        <v>23</v>
      </c>
      <c r="C2176" s="85">
        <v>1000</v>
      </c>
      <c r="D2176" s="85" t="s">
        <v>12</v>
      </c>
      <c r="E2176" s="78">
        <v>397</v>
      </c>
      <c r="F2176" s="78">
        <v>395.5</v>
      </c>
      <c r="G2176" s="78">
        <v>394</v>
      </c>
      <c r="H2176" s="94">
        <f>+(E2176-F2176)*C2176</f>
        <v>1500</v>
      </c>
      <c r="I2176" s="94">
        <f>+(F2176-G2176)*C2176</f>
        <v>1500</v>
      </c>
      <c r="J2176" s="94" t="e">
        <f>+H2176+I2176+#REF!</f>
        <v>#REF!</v>
      </c>
    </row>
    <row r="2177" spans="1:10">
      <c r="A2177" s="84">
        <v>42214</v>
      </c>
      <c r="B2177" s="85" t="s">
        <v>46</v>
      </c>
      <c r="C2177" s="85">
        <v>500</v>
      </c>
      <c r="D2177" s="85" t="s">
        <v>9</v>
      </c>
      <c r="E2177" s="78">
        <v>946</v>
      </c>
      <c r="F2177" s="78">
        <v>946</v>
      </c>
      <c r="G2177" s="78">
        <v>0</v>
      </c>
      <c r="H2177" s="78">
        <f t="shared" ref="H2177:H2207" si="320">(F2177-E2177)*C2177</f>
        <v>0</v>
      </c>
      <c r="I2177" s="78">
        <v>0</v>
      </c>
      <c r="J2177" s="78" t="e">
        <f>(H2177+I2177+#REF!)</f>
        <v>#REF!</v>
      </c>
    </row>
    <row r="2178" spans="1:10">
      <c r="A2178" s="84">
        <v>42213</v>
      </c>
      <c r="B2178" s="85" t="s">
        <v>50</v>
      </c>
      <c r="C2178" s="85">
        <v>500</v>
      </c>
      <c r="D2178" s="85" t="s">
        <v>9</v>
      </c>
      <c r="E2178" s="78">
        <v>733</v>
      </c>
      <c r="F2178" s="78">
        <v>736</v>
      </c>
      <c r="G2178" s="78">
        <v>739</v>
      </c>
      <c r="H2178" s="78">
        <f t="shared" si="320"/>
        <v>1500</v>
      </c>
      <c r="I2178" s="78">
        <f>(G2178-F2178)*C2178</f>
        <v>1500</v>
      </c>
      <c r="J2178" s="78" t="e">
        <f>(H2178+I2178+#REF!)</f>
        <v>#REF!</v>
      </c>
    </row>
    <row r="2179" spans="1:10">
      <c r="A2179" s="84">
        <v>42213</v>
      </c>
      <c r="B2179" s="85" t="s">
        <v>55</v>
      </c>
      <c r="C2179" s="85">
        <v>2000</v>
      </c>
      <c r="D2179" s="85" t="s">
        <v>9</v>
      </c>
      <c r="E2179" s="78">
        <v>142</v>
      </c>
      <c r="F2179" s="78">
        <v>143</v>
      </c>
      <c r="G2179" s="78">
        <v>0</v>
      </c>
      <c r="H2179" s="78">
        <f t="shared" si="320"/>
        <v>2000</v>
      </c>
      <c r="I2179" s="78">
        <v>0</v>
      </c>
      <c r="J2179" s="78" t="e">
        <f>(H2179+I2179+#REF!)</f>
        <v>#REF!</v>
      </c>
    </row>
    <row r="2180" spans="1:10">
      <c r="A2180" s="84">
        <v>42213</v>
      </c>
      <c r="B2180" s="85" t="s">
        <v>16</v>
      </c>
      <c r="C2180" s="85">
        <v>1000</v>
      </c>
      <c r="D2180" s="85" t="s">
        <v>9</v>
      </c>
      <c r="E2180" s="78">
        <v>274</v>
      </c>
      <c r="F2180" s="78">
        <v>275.5</v>
      </c>
      <c r="G2180" s="78">
        <v>0</v>
      </c>
      <c r="H2180" s="78">
        <f t="shared" si="320"/>
        <v>1500</v>
      </c>
      <c r="I2180" s="78">
        <v>0</v>
      </c>
      <c r="J2180" s="78" t="e">
        <f>(H2180+I2180+#REF!)</f>
        <v>#REF!</v>
      </c>
    </row>
    <row r="2181" spans="1:10">
      <c r="A2181" s="84">
        <v>42213</v>
      </c>
      <c r="B2181" s="85" t="s">
        <v>23</v>
      </c>
      <c r="C2181" s="85">
        <v>1000</v>
      </c>
      <c r="D2181" s="85" t="s">
        <v>9</v>
      </c>
      <c r="E2181" s="78">
        <v>400.3</v>
      </c>
      <c r="F2181" s="78">
        <v>400.3</v>
      </c>
      <c r="G2181" s="78">
        <v>0</v>
      </c>
      <c r="H2181" s="78">
        <f t="shared" si="320"/>
        <v>0</v>
      </c>
      <c r="I2181" s="78">
        <v>0</v>
      </c>
      <c r="J2181" s="78" t="e">
        <f>(H2181+I2181+#REF!)</f>
        <v>#REF!</v>
      </c>
    </row>
    <row r="2182" spans="1:10">
      <c r="A2182" s="84">
        <v>42212</v>
      </c>
      <c r="B2182" s="85" t="s">
        <v>20</v>
      </c>
      <c r="C2182" s="85">
        <v>4000</v>
      </c>
      <c r="D2182" s="85" t="s">
        <v>9</v>
      </c>
      <c r="E2182" s="78">
        <v>118</v>
      </c>
      <c r="F2182" s="78">
        <v>118.5</v>
      </c>
      <c r="G2182" s="78">
        <v>119</v>
      </c>
      <c r="H2182" s="78">
        <f t="shared" si="320"/>
        <v>2000</v>
      </c>
      <c r="I2182" s="78">
        <f>(G2182-F2182)*C2182</f>
        <v>2000</v>
      </c>
      <c r="J2182" s="78" t="e">
        <f>(H2182+I2182+#REF!)</f>
        <v>#REF!</v>
      </c>
    </row>
    <row r="2183" spans="1:10">
      <c r="A2183" s="84">
        <v>42212</v>
      </c>
      <c r="B2183" s="85" t="s">
        <v>23</v>
      </c>
      <c r="C2183" s="85">
        <v>1000</v>
      </c>
      <c r="D2183" s="85" t="s">
        <v>9</v>
      </c>
      <c r="E2183" s="78">
        <v>397</v>
      </c>
      <c r="F2183" s="78">
        <v>398.5</v>
      </c>
      <c r="G2183" s="78">
        <v>400</v>
      </c>
      <c r="H2183" s="78">
        <f t="shared" si="320"/>
        <v>1500</v>
      </c>
      <c r="I2183" s="78">
        <f>(G2183-F2183)*C2183</f>
        <v>1500</v>
      </c>
      <c r="J2183" s="78" t="e">
        <f>(H2183+I2183+#REF!)</f>
        <v>#REF!</v>
      </c>
    </row>
    <row r="2184" spans="1:10">
      <c r="A2184" s="84">
        <v>42212</v>
      </c>
      <c r="B2184" s="85" t="s">
        <v>60</v>
      </c>
      <c r="C2184" s="85">
        <v>250</v>
      </c>
      <c r="D2184" s="85" t="s">
        <v>12</v>
      </c>
      <c r="E2184" s="78">
        <v>1345</v>
      </c>
      <c r="F2184" s="78">
        <v>1339</v>
      </c>
      <c r="G2184" s="78">
        <v>0</v>
      </c>
      <c r="H2184" s="94">
        <f>+(E2184-F2184)*C2184</f>
        <v>1500</v>
      </c>
      <c r="I2184" s="94">
        <v>0</v>
      </c>
      <c r="J2184" s="94" t="e">
        <f>+H2184+I2184+#REF!</f>
        <v>#REF!</v>
      </c>
    </row>
    <row r="2185" spans="1:10">
      <c r="A2185" s="84">
        <v>42212</v>
      </c>
      <c r="B2185" s="85" t="s">
        <v>49</v>
      </c>
      <c r="C2185" s="85">
        <v>2000</v>
      </c>
      <c r="D2185" s="85" t="s">
        <v>9</v>
      </c>
      <c r="E2185" s="78">
        <v>182.9</v>
      </c>
      <c r="F2185" s="78">
        <v>179.9</v>
      </c>
      <c r="G2185" s="78">
        <v>0</v>
      </c>
      <c r="H2185" s="78">
        <f t="shared" ref="H2185:H2210" si="321">(F2185-E2185)*C2185</f>
        <v>-6000</v>
      </c>
      <c r="I2185" s="78">
        <v>0</v>
      </c>
      <c r="J2185" s="78" t="e">
        <f>(H2185+I2185+#REF!)</f>
        <v>#REF!</v>
      </c>
    </row>
    <row r="2186" spans="1:10">
      <c r="A2186" s="81">
        <v>42209</v>
      </c>
      <c r="B2186" s="48" t="s">
        <v>72</v>
      </c>
      <c r="C2186" s="48">
        <v>125</v>
      </c>
      <c r="D2186" s="48" t="s">
        <v>9</v>
      </c>
      <c r="E2186" s="41">
        <v>2118</v>
      </c>
      <c r="F2186" s="41">
        <v>2130</v>
      </c>
      <c r="G2186" s="41">
        <v>2142</v>
      </c>
      <c r="H2186" s="78">
        <f t="shared" si="321"/>
        <v>1500</v>
      </c>
      <c r="I2186" s="78">
        <f>(G2186-F2186)*C2186</f>
        <v>1500</v>
      </c>
      <c r="J2186" s="78" t="e">
        <f>(H2186+I2186+#REF!)</f>
        <v>#REF!</v>
      </c>
    </row>
    <row r="2187" spans="1:10">
      <c r="A2187" s="81">
        <v>42209</v>
      </c>
      <c r="B2187" s="85" t="s">
        <v>17</v>
      </c>
      <c r="C2187" s="85">
        <v>125</v>
      </c>
      <c r="D2187" s="85" t="s">
        <v>12</v>
      </c>
      <c r="E2187" s="78">
        <v>1677</v>
      </c>
      <c r="F2187" s="78">
        <v>1665</v>
      </c>
      <c r="G2187" s="78">
        <v>0</v>
      </c>
      <c r="H2187" s="94">
        <f>+(E2187-F2187)*C2187</f>
        <v>1500</v>
      </c>
      <c r="I2187" s="94">
        <v>0</v>
      </c>
      <c r="J2187" s="94" t="e">
        <f>+H2187+I2187+#REF!</f>
        <v>#REF!</v>
      </c>
    </row>
    <row r="2188" spans="1:10">
      <c r="A2188" s="81">
        <v>42209</v>
      </c>
      <c r="B2188" s="48" t="s">
        <v>73</v>
      </c>
      <c r="C2188" s="48">
        <v>500</v>
      </c>
      <c r="D2188" s="48" t="s">
        <v>9</v>
      </c>
      <c r="E2188" s="41">
        <v>499</v>
      </c>
      <c r="F2188" s="41">
        <v>502</v>
      </c>
      <c r="G2188" s="41">
        <v>0</v>
      </c>
      <c r="H2188" s="78">
        <f t="shared" ref="H2188:H2214" si="322">(F2188-E2188)*C2188</f>
        <v>1500</v>
      </c>
      <c r="I2188" s="78">
        <v>0</v>
      </c>
      <c r="J2188" s="78" t="e">
        <f>(H2188+I2188+#REF!)</f>
        <v>#REF!</v>
      </c>
    </row>
    <row r="2189" spans="1:10">
      <c r="A2189" s="81">
        <v>42209</v>
      </c>
      <c r="B2189" s="48" t="s">
        <v>42</v>
      </c>
      <c r="C2189" s="48">
        <v>500</v>
      </c>
      <c r="D2189" s="48" t="s">
        <v>9</v>
      </c>
      <c r="E2189" s="41">
        <v>489</v>
      </c>
      <c r="F2189" s="41">
        <v>491.85</v>
      </c>
      <c r="G2189" s="41">
        <v>0</v>
      </c>
      <c r="H2189" s="78">
        <f t="shared" si="322"/>
        <v>1425.0000000000114</v>
      </c>
      <c r="I2189" s="78">
        <v>0</v>
      </c>
      <c r="J2189" s="78" t="e">
        <f>(H2189+I2189+#REF!)</f>
        <v>#REF!</v>
      </c>
    </row>
    <row r="2190" spans="1:10">
      <c r="A2190" s="81">
        <v>42209</v>
      </c>
      <c r="B2190" s="48" t="s">
        <v>28</v>
      </c>
      <c r="C2190" s="48">
        <v>1000</v>
      </c>
      <c r="D2190" s="48" t="s">
        <v>9</v>
      </c>
      <c r="E2190" s="41">
        <v>466</v>
      </c>
      <c r="F2190" s="41">
        <v>462</v>
      </c>
      <c r="G2190" s="41">
        <v>0</v>
      </c>
      <c r="H2190" s="78">
        <f t="shared" si="322"/>
        <v>-4000</v>
      </c>
      <c r="I2190" s="78">
        <v>0</v>
      </c>
      <c r="J2190" s="78" t="e">
        <f>(H2190+I2190+#REF!)</f>
        <v>#REF!</v>
      </c>
    </row>
    <row r="2191" spans="1:10">
      <c r="A2191" s="81">
        <v>42216</v>
      </c>
      <c r="B2191" s="48" t="s">
        <v>70</v>
      </c>
      <c r="C2191" s="48">
        <v>1000</v>
      </c>
      <c r="D2191" s="48" t="s">
        <v>9</v>
      </c>
      <c r="E2191" s="41">
        <v>432.9</v>
      </c>
      <c r="F2191" s="41">
        <v>434.9</v>
      </c>
      <c r="G2191" s="41">
        <v>436.9</v>
      </c>
      <c r="H2191" s="78">
        <f t="shared" si="318"/>
        <v>2000</v>
      </c>
      <c r="I2191" s="78">
        <f>(G2191-F2191)*C2191</f>
        <v>2000</v>
      </c>
      <c r="J2191" s="78" t="e">
        <f>(H2191+I2191+#REF!)</f>
        <v>#REF!</v>
      </c>
    </row>
    <row r="2192" spans="1:10">
      <c r="A2192" s="81">
        <v>42216</v>
      </c>
      <c r="B2192" s="48" t="s">
        <v>71</v>
      </c>
      <c r="C2192" s="48">
        <v>2000</v>
      </c>
      <c r="D2192" s="48" t="s">
        <v>9</v>
      </c>
      <c r="E2192" s="41">
        <v>167.2</v>
      </c>
      <c r="F2192" s="41">
        <v>168.2</v>
      </c>
      <c r="G2192" s="41">
        <v>169.2</v>
      </c>
      <c r="H2192" s="78">
        <f t="shared" si="318"/>
        <v>2000</v>
      </c>
      <c r="I2192" s="78">
        <f>(G2192-F2192)*C2192</f>
        <v>2000</v>
      </c>
      <c r="J2192" s="78" t="e">
        <f>(H2192+I2192+#REF!)</f>
        <v>#REF!</v>
      </c>
    </row>
    <row r="2193" spans="1:10">
      <c r="A2193" s="81">
        <v>42216</v>
      </c>
      <c r="B2193" s="48" t="s">
        <v>11</v>
      </c>
      <c r="C2193" s="48">
        <v>500</v>
      </c>
      <c r="D2193" s="48" t="s">
        <v>9</v>
      </c>
      <c r="E2193" s="41">
        <v>498</v>
      </c>
      <c r="F2193" s="41">
        <v>501</v>
      </c>
      <c r="G2193" s="41">
        <v>0</v>
      </c>
      <c r="H2193" s="78">
        <f t="shared" si="318"/>
        <v>1500</v>
      </c>
      <c r="I2193" s="78">
        <v>0</v>
      </c>
      <c r="J2193" s="78" t="e">
        <f>(H2193+I2193+#REF!)</f>
        <v>#REF!</v>
      </c>
    </row>
    <row r="2194" spans="1:10">
      <c r="A2194" s="81">
        <v>42216</v>
      </c>
      <c r="B2194" s="48" t="s">
        <v>22</v>
      </c>
      <c r="C2194" s="48">
        <v>2000</v>
      </c>
      <c r="D2194" s="48" t="s">
        <v>9</v>
      </c>
      <c r="E2194" s="41">
        <v>111.5</v>
      </c>
      <c r="F2194" s="41">
        <v>109.5</v>
      </c>
      <c r="G2194" s="41">
        <v>0</v>
      </c>
      <c r="H2194" s="78">
        <f t="shared" si="318"/>
        <v>-4000</v>
      </c>
      <c r="I2194" s="78">
        <v>0</v>
      </c>
      <c r="J2194" s="78" t="e">
        <f>(H2194+I2194+#REF!)</f>
        <v>#REF!</v>
      </c>
    </row>
    <row r="2195" spans="1:10">
      <c r="A2195" s="81">
        <v>42215</v>
      </c>
      <c r="B2195" s="48" t="s">
        <v>15</v>
      </c>
      <c r="C2195" s="48">
        <v>1000</v>
      </c>
      <c r="D2195" s="48" t="s">
        <v>9</v>
      </c>
      <c r="E2195" s="41">
        <v>311.10000000000002</v>
      </c>
      <c r="F2195" s="41">
        <v>312.60000000000002</v>
      </c>
      <c r="G2195" s="41">
        <v>314.10000000000002</v>
      </c>
      <c r="H2195" s="78">
        <f t="shared" si="318"/>
        <v>1500</v>
      </c>
      <c r="I2195" s="78">
        <f>(G2195-F2195)*C2195</f>
        <v>1500</v>
      </c>
      <c r="J2195" s="78" t="e">
        <f>(H2195+I2195+#REF!)</f>
        <v>#REF!</v>
      </c>
    </row>
    <row r="2196" spans="1:10">
      <c r="A2196" s="81">
        <v>42215</v>
      </c>
      <c r="B2196" s="48" t="s">
        <v>22</v>
      </c>
      <c r="C2196" s="48">
        <v>2000</v>
      </c>
      <c r="D2196" s="48" t="s">
        <v>9</v>
      </c>
      <c r="E2196" s="41">
        <v>107.4</v>
      </c>
      <c r="F2196" s="41">
        <v>108.4</v>
      </c>
      <c r="G2196" s="41">
        <v>109.4</v>
      </c>
      <c r="H2196" s="78">
        <f t="shared" si="318"/>
        <v>2000</v>
      </c>
      <c r="I2196" s="78">
        <f>(G2196-F2196)*C2196</f>
        <v>2000</v>
      </c>
      <c r="J2196" s="78" t="e">
        <f>(H2196+I2196+#REF!)</f>
        <v>#REF!</v>
      </c>
    </row>
    <row r="2197" spans="1:10">
      <c r="A2197" s="81">
        <v>42215</v>
      </c>
      <c r="B2197" s="48" t="s">
        <v>51</v>
      </c>
      <c r="C2197" s="48">
        <v>500</v>
      </c>
      <c r="D2197" s="48" t="s">
        <v>12</v>
      </c>
      <c r="E2197" s="41">
        <v>892</v>
      </c>
      <c r="F2197" s="41">
        <v>889</v>
      </c>
      <c r="G2197" s="41">
        <v>0</v>
      </c>
      <c r="H2197" s="94">
        <f>+(E2197-F2197)*C2197</f>
        <v>1500</v>
      </c>
      <c r="I2197" s="94">
        <v>0</v>
      </c>
      <c r="J2197" s="94" t="e">
        <f>+H2197+I2197+#REF!</f>
        <v>#REF!</v>
      </c>
    </row>
    <row r="2198" spans="1:10">
      <c r="A2198" s="84">
        <v>42214</v>
      </c>
      <c r="B2198" s="85" t="s">
        <v>18</v>
      </c>
      <c r="C2198" s="85">
        <v>2000</v>
      </c>
      <c r="D2198" s="85" t="s">
        <v>9</v>
      </c>
      <c r="E2198" s="78">
        <v>200.4</v>
      </c>
      <c r="F2198" s="78">
        <v>201.4</v>
      </c>
      <c r="G2198" s="78">
        <v>202.4</v>
      </c>
      <c r="H2198" s="78">
        <f t="shared" si="319"/>
        <v>2000</v>
      </c>
      <c r="I2198" s="78">
        <f>(G2198-F2198)*C2198</f>
        <v>2000</v>
      </c>
      <c r="J2198" s="78" t="e">
        <f>(H2198+I2198+#REF!)</f>
        <v>#REF!</v>
      </c>
    </row>
    <row r="2199" spans="1:10">
      <c r="A2199" s="84">
        <v>42214</v>
      </c>
      <c r="B2199" s="85" t="s">
        <v>51</v>
      </c>
      <c r="C2199" s="85">
        <v>500</v>
      </c>
      <c r="D2199" s="85" t="s">
        <v>9</v>
      </c>
      <c r="E2199" s="78">
        <v>856</v>
      </c>
      <c r="F2199" s="78">
        <v>859</v>
      </c>
      <c r="G2199" s="78">
        <v>862</v>
      </c>
      <c r="H2199" s="78">
        <f t="shared" si="319"/>
        <v>1500</v>
      </c>
      <c r="I2199" s="78">
        <f>(G2199-F2199)*C2199</f>
        <v>1500</v>
      </c>
      <c r="J2199" s="78" t="e">
        <f>(H2199+I2199+#REF!)</f>
        <v>#REF!</v>
      </c>
    </row>
    <row r="2200" spans="1:10">
      <c r="A2200" s="84">
        <v>42214</v>
      </c>
      <c r="B2200" s="85" t="s">
        <v>23</v>
      </c>
      <c r="C2200" s="85">
        <v>1000</v>
      </c>
      <c r="D2200" s="85" t="s">
        <v>12</v>
      </c>
      <c r="E2200" s="78">
        <v>397</v>
      </c>
      <c r="F2200" s="78">
        <v>395.5</v>
      </c>
      <c r="G2200" s="78">
        <v>394</v>
      </c>
      <c r="H2200" s="94">
        <f>+(E2200-F2200)*C2200</f>
        <v>1500</v>
      </c>
      <c r="I2200" s="94">
        <f>+(F2200-G2200)*C2200</f>
        <v>1500</v>
      </c>
      <c r="J2200" s="94" t="e">
        <f>+H2200+I2200+#REF!</f>
        <v>#REF!</v>
      </c>
    </row>
    <row r="2201" spans="1:10">
      <c r="A2201" s="84">
        <v>42214</v>
      </c>
      <c r="B2201" s="85" t="s">
        <v>46</v>
      </c>
      <c r="C2201" s="85">
        <v>500</v>
      </c>
      <c r="D2201" s="85" t="s">
        <v>9</v>
      </c>
      <c r="E2201" s="78">
        <v>946</v>
      </c>
      <c r="F2201" s="78">
        <v>946</v>
      </c>
      <c r="G2201" s="78">
        <v>0</v>
      </c>
      <c r="H2201" s="78">
        <f t="shared" si="320"/>
        <v>0</v>
      </c>
      <c r="I2201" s="78">
        <v>0</v>
      </c>
      <c r="J2201" s="78" t="e">
        <f>(H2201+I2201+#REF!)</f>
        <v>#REF!</v>
      </c>
    </row>
    <row r="2202" spans="1:10">
      <c r="A2202" s="84">
        <v>42213</v>
      </c>
      <c r="B2202" s="85" t="s">
        <v>50</v>
      </c>
      <c r="C2202" s="85">
        <v>500</v>
      </c>
      <c r="D2202" s="85" t="s">
        <v>9</v>
      </c>
      <c r="E2202" s="78">
        <v>733</v>
      </c>
      <c r="F2202" s="78">
        <v>736</v>
      </c>
      <c r="G2202" s="78">
        <v>739</v>
      </c>
      <c r="H2202" s="78">
        <f t="shared" si="320"/>
        <v>1500</v>
      </c>
      <c r="I2202" s="78">
        <f>(G2202-F2202)*C2202</f>
        <v>1500</v>
      </c>
      <c r="J2202" s="78" t="e">
        <f>(H2202+I2202+#REF!)</f>
        <v>#REF!</v>
      </c>
    </row>
    <row r="2203" spans="1:10">
      <c r="A2203" s="84">
        <v>42213</v>
      </c>
      <c r="B2203" s="85" t="s">
        <v>55</v>
      </c>
      <c r="C2203" s="85">
        <v>2000</v>
      </c>
      <c r="D2203" s="85" t="s">
        <v>9</v>
      </c>
      <c r="E2203" s="78">
        <v>142</v>
      </c>
      <c r="F2203" s="78">
        <v>143</v>
      </c>
      <c r="G2203" s="78">
        <v>0</v>
      </c>
      <c r="H2203" s="78">
        <f t="shared" si="320"/>
        <v>2000</v>
      </c>
      <c r="I2203" s="78">
        <v>0</v>
      </c>
      <c r="J2203" s="78" t="e">
        <f>(H2203+I2203+#REF!)</f>
        <v>#REF!</v>
      </c>
    </row>
    <row r="2204" spans="1:10">
      <c r="A2204" s="84">
        <v>42213</v>
      </c>
      <c r="B2204" s="85" t="s">
        <v>16</v>
      </c>
      <c r="C2204" s="85">
        <v>1000</v>
      </c>
      <c r="D2204" s="85" t="s">
        <v>9</v>
      </c>
      <c r="E2204" s="78">
        <v>274</v>
      </c>
      <c r="F2204" s="78">
        <v>275.5</v>
      </c>
      <c r="G2204" s="78">
        <v>0</v>
      </c>
      <c r="H2204" s="78">
        <f t="shared" si="320"/>
        <v>1500</v>
      </c>
      <c r="I2204" s="78">
        <v>0</v>
      </c>
      <c r="J2204" s="78" t="e">
        <f>(H2204+I2204+#REF!)</f>
        <v>#REF!</v>
      </c>
    </row>
    <row r="2205" spans="1:10">
      <c r="A2205" s="84">
        <v>42213</v>
      </c>
      <c r="B2205" s="85" t="s">
        <v>23</v>
      </c>
      <c r="C2205" s="85">
        <v>1000</v>
      </c>
      <c r="D2205" s="85" t="s">
        <v>9</v>
      </c>
      <c r="E2205" s="78">
        <v>400.3</v>
      </c>
      <c r="F2205" s="78">
        <v>400.3</v>
      </c>
      <c r="G2205" s="78">
        <v>0</v>
      </c>
      <c r="H2205" s="78">
        <f t="shared" si="320"/>
        <v>0</v>
      </c>
      <c r="I2205" s="78">
        <v>0</v>
      </c>
      <c r="J2205" s="78" t="e">
        <f>(H2205+I2205+#REF!)</f>
        <v>#REF!</v>
      </c>
    </row>
    <row r="2206" spans="1:10">
      <c r="A2206" s="84">
        <v>42212</v>
      </c>
      <c r="B2206" s="85" t="s">
        <v>20</v>
      </c>
      <c r="C2206" s="85">
        <v>4000</v>
      </c>
      <c r="D2206" s="85" t="s">
        <v>9</v>
      </c>
      <c r="E2206" s="78">
        <v>118</v>
      </c>
      <c r="F2206" s="78">
        <v>118.5</v>
      </c>
      <c r="G2206" s="78">
        <v>119</v>
      </c>
      <c r="H2206" s="78">
        <f t="shared" si="320"/>
        <v>2000</v>
      </c>
      <c r="I2206" s="78">
        <f>(G2206-F2206)*C2206</f>
        <v>2000</v>
      </c>
      <c r="J2206" s="78" t="e">
        <f>(H2206+I2206+#REF!)</f>
        <v>#REF!</v>
      </c>
    </row>
    <row r="2207" spans="1:10">
      <c r="A2207" s="84">
        <v>42212</v>
      </c>
      <c r="B2207" s="85" t="s">
        <v>23</v>
      </c>
      <c r="C2207" s="85">
        <v>1000</v>
      </c>
      <c r="D2207" s="85" t="s">
        <v>9</v>
      </c>
      <c r="E2207" s="78">
        <v>397</v>
      </c>
      <c r="F2207" s="78">
        <v>398.5</v>
      </c>
      <c r="G2207" s="78">
        <v>400</v>
      </c>
      <c r="H2207" s="78">
        <f t="shared" si="320"/>
        <v>1500</v>
      </c>
      <c r="I2207" s="78">
        <f>(G2207-F2207)*C2207</f>
        <v>1500</v>
      </c>
      <c r="J2207" s="78" t="e">
        <f>(H2207+I2207+#REF!)</f>
        <v>#REF!</v>
      </c>
    </row>
    <row r="2208" spans="1:10">
      <c r="A2208" s="84">
        <v>42212</v>
      </c>
      <c r="B2208" s="85" t="s">
        <v>60</v>
      </c>
      <c r="C2208" s="85">
        <v>250</v>
      </c>
      <c r="D2208" s="85" t="s">
        <v>12</v>
      </c>
      <c r="E2208" s="78">
        <v>1345</v>
      </c>
      <c r="F2208" s="78">
        <v>1339</v>
      </c>
      <c r="G2208" s="78">
        <v>0</v>
      </c>
      <c r="H2208" s="94">
        <f>+(E2208-F2208)*C2208</f>
        <v>1500</v>
      </c>
      <c r="I2208" s="94">
        <v>0</v>
      </c>
      <c r="J2208" s="94" t="e">
        <f>+H2208+I2208+#REF!</f>
        <v>#REF!</v>
      </c>
    </row>
    <row r="2209" spans="1:10">
      <c r="A2209" s="84">
        <v>42212</v>
      </c>
      <c r="B2209" s="85" t="s">
        <v>49</v>
      </c>
      <c r="C2209" s="85">
        <v>2000</v>
      </c>
      <c r="D2209" s="85" t="s">
        <v>9</v>
      </c>
      <c r="E2209" s="78">
        <v>182.9</v>
      </c>
      <c r="F2209" s="78">
        <v>179.9</v>
      </c>
      <c r="G2209" s="78">
        <v>0</v>
      </c>
      <c r="H2209" s="78">
        <f t="shared" si="321"/>
        <v>-6000</v>
      </c>
      <c r="I2209" s="78">
        <v>0</v>
      </c>
      <c r="J2209" s="78" t="e">
        <f>(H2209+I2209+#REF!)</f>
        <v>#REF!</v>
      </c>
    </row>
    <row r="2210" spans="1:10">
      <c r="A2210" s="81">
        <v>42209</v>
      </c>
      <c r="B2210" s="48" t="s">
        <v>72</v>
      </c>
      <c r="C2210" s="48">
        <v>125</v>
      </c>
      <c r="D2210" s="48" t="s">
        <v>9</v>
      </c>
      <c r="E2210" s="41">
        <v>2118</v>
      </c>
      <c r="F2210" s="41">
        <v>2130</v>
      </c>
      <c r="G2210" s="41">
        <v>2142</v>
      </c>
      <c r="H2210" s="78">
        <f t="shared" si="321"/>
        <v>1500</v>
      </c>
      <c r="I2210" s="78">
        <f>(G2210-F2210)*C2210</f>
        <v>1500</v>
      </c>
      <c r="J2210" s="78" t="e">
        <f>(H2210+I2210+#REF!)</f>
        <v>#REF!</v>
      </c>
    </row>
    <row r="2211" spans="1:10">
      <c r="A2211" s="81">
        <v>42209</v>
      </c>
      <c r="B2211" s="85" t="s">
        <v>17</v>
      </c>
      <c r="C2211" s="85">
        <v>125</v>
      </c>
      <c r="D2211" s="85" t="s">
        <v>12</v>
      </c>
      <c r="E2211" s="78">
        <v>1677</v>
      </c>
      <c r="F2211" s="78">
        <v>1665</v>
      </c>
      <c r="G2211" s="78">
        <v>0</v>
      </c>
      <c r="H2211" s="94">
        <f>+(E2211-F2211)*C2211</f>
        <v>1500</v>
      </c>
      <c r="I2211" s="94">
        <v>0</v>
      </c>
      <c r="J2211" s="94" t="e">
        <f>+H2211+I2211+#REF!</f>
        <v>#REF!</v>
      </c>
    </row>
    <row r="2212" spans="1:10">
      <c r="A2212" s="81">
        <v>42209</v>
      </c>
      <c r="B2212" s="48" t="s">
        <v>73</v>
      </c>
      <c r="C2212" s="48">
        <v>500</v>
      </c>
      <c r="D2212" s="48" t="s">
        <v>9</v>
      </c>
      <c r="E2212" s="41">
        <v>499</v>
      </c>
      <c r="F2212" s="41">
        <v>502</v>
      </c>
      <c r="G2212" s="41">
        <v>0</v>
      </c>
      <c r="H2212" s="78">
        <f t="shared" si="322"/>
        <v>1500</v>
      </c>
      <c r="I2212" s="78">
        <v>0</v>
      </c>
      <c r="J2212" s="78" t="e">
        <f>(H2212+I2212+#REF!)</f>
        <v>#REF!</v>
      </c>
    </row>
    <row r="2213" spans="1:10">
      <c r="A2213" s="81">
        <v>42209</v>
      </c>
      <c r="B2213" s="48" t="s">
        <v>42</v>
      </c>
      <c r="C2213" s="48">
        <v>500</v>
      </c>
      <c r="D2213" s="48" t="s">
        <v>9</v>
      </c>
      <c r="E2213" s="41">
        <v>489</v>
      </c>
      <c r="F2213" s="41">
        <v>491.85</v>
      </c>
      <c r="G2213" s="41">
        <v>0</v>
      </c>
      <c r="H2213" s="78">
        <f t="shared" si="322"/>
        <v>1425.0000000000114</v>
      </c>
      <c r="I2213" s="78">
        <v>0</v>
      </c>
      <c r="J2213" s="78" t="e">
        <f>(H2213+I2213+#REF!)</f>
        <v>#REF!</v>
      </c>
    </row>
    <row r="2214" spans="1:10">
      <c r="A2214" s="81">
        <v>42209</v>
      </c>
      <c r="B2214" s="48" t="s">
        <v>28</v>
      </c>
      <c r="C2214" s="48">
        <v>1000</v>
      </c>
      <c r="D2214" s="48" t="s">
        <v>9</v>
      </c>
      <c r="E2214" s="41">
        <v>466</v>
      </c>
      <c r="F2214" s="41">
        <v>462</v>
      </c>
      <c r="G2214" s="41">
        <v>0</v>
      </c>
      <c r="H2214" s="78">
        <f t="shared" si="322"/>
        <v>-4000</v>
      </c>
      <c r="I2214" s="78">
        <v>0</v>
      </c>
      <c r="J2214" s="78" t="e">
        <f>(H2214+I2214+#REF!)</f>
        <v>#REF!</v>
      </c>
    </row>
    <row r="2215" spans="1:10">
      <c r="A2215" s="81">
        <v>42208</v>
      </c>
      <c r="B2215" s="48" t="s">
        <v>44</v>
      </c>
      <c r="C2215" s="48">
        <v>50</v>
      </c>
      <c r="D2215" s="48" t="s">
        <v>9</v>
      </c>
      <c r="E2215" s="41">
        <v>19020</v>
      </c>
      <c r="F2215" s="41">
        <v>18940</v>
      </c>
      <c r="G2215" s="41">
        <v>0</v>
      </c>
      <c r="H2215" s="78">
        <f>-(E2215-F2215)*C2215</f>
        <v>-4000</v>
      </c>
      <c r="I2215" s="78">
        <v>0</v>
      </c>
      <c r="J2215" s="78" t="e">
        <f>+H2215+I2215+#REF!</f>
        <v>#REF!</v>
      </c>
    </row>
    <row r="2216" spans="1:10">
      <c r="A2216" s="81">
        <v>42208</v>
      </c>
      <c r="B2216" s="48" t="s">
        <v>22</v>
      </c>
      <c r="C2216" s="48">
        <v>2000</v>
      </c>
      <c r="D2216" s="48" t="s">
        <v>9</v>
      </c>
      <c r="E2216" s="41">
        <v>109</v>
      </c>
      <c r="F2216" s="41">
        <v>107</v>
      </c>
      <c r="G2216" s="41">
        <v>0</v>
      </c>
      <c r="H2216" s="78">
        <f>-(E2216-F2216)*C2216</f>
        <v>-4000</v>
      </c>
      <c r="I2216" s="78">
        <v>0</v>
      </c>
      <c r="J2216" s="78" t="e">
        <f>+H2216+I2216+#REF!</f>
        <v>#REF!</v>
      </c>
    </row>
    <row r="2217" spans="1:10">
      <c r="A2217" s="81">
        <v>42208</v>
      </c>
      <c r="B2217" s="48" t="s">
        <v>28</v>
      </c>
      <c r="C2217" s="48">
        <v>1000</v>
      </c>
      <c r="D2217" s="48" t="s">
        <v>9</v>
      </c>
      <c r="E2217" s="41">
        <v>457.3</v>
      </c>
      <c r="F2217" s="41">
        <v>458.8</v>
      </c>
      <c r="G2217" s="41">
        <v>460.3</v>
      </c>
      <c r="H2217" s="78">
        <f t="shared" ref="H2217:H2218" si="323">(F2217-E2217)*C2217</f>
        <v>1500</v>
      </c>
      <c r="I2217" s="78">
        <f>(G2217-F2217)*C2217</f>
        <v>1500</v>
      </c>
      <c r="J2217" s="78" t="e">
        <f>(H2217+I2217+#REF!)</f>
        <v>#REF!</v>
      </c>
    </row>
    <row r="2218" spans="1:10">
      <c r="A2218" s="81">
        <v>42208</v>
      </c>
      <c r="B2218" s="48" t="s">
        <v>41</v>
      </c>
      <c r="C2218" s="48">
        <v>500</v>
      </c>
      <c r="D2218" s="48" t="s">
        <v>9</v>
      </c>
      <c r="E2218" s="41">
        <v>492.5</v>
      </c>
      <c r="F2218" s="41">
        <v>496.5</v>
      </c>
      <c r="G2218" s="41">
        <v>0</v>
      </c>
      <c r="H2218" s="78">
        <f t="shared" si="323"/>
        <v>2000</v>
      </c>
      <c r="I2218" s="78">
        <v>0</v>
      </c>
      <c r="J2218" s="78" t="e">
        <f>(H2218+I2218+#REF!)</f>
        <v>#REF!</v>
      </c>
    </row>
    <row r="2219" spans="1:10">
      <c r="A2219" s="81">
        <v>42208</v>
      </c>
      <c r="B2219" s="48" t="s">
        <v>30</v>
      </c>
      <c r="C2219" s="48">
        <v>2000</v>
      </c>
      <c r="D2219" s="48" t="s">
        <v>9</v>
      </c>
      <c r="E2219" s="41">
        <v>171</v>
      </c>
      <c r="F2219" s="41">
        <v>169.5</v>
      </c>
      <c r="G2219" s="41">
        <v>0</v>
      </c>
      <c r="H2219" s="78">
        <f>-(E2219-F2219)*C2219</f>
        <v>-3000</v>
      </c>
      <c r="I2219" s="78">
        <v>0</v>
      </c>
      <c r="J2219" s="78" t="e">
        <f>+H2219+I2219+#REF!</f>
        <v>#REF!</v>
      </c>
    </row>
    <row r="2220" spans="1:10">
      <c r="A2220" s="81">
        <v>42207</v>
      </c>
      <c r="B2220" s="48" t="s">
        <v>41</v>
      </c>
      <c r="C2220" s="48">
        <v>500</v>
      </c>
      <c r="D2220" s="48" t="s">
        <v>9</v>
      </c>
      <c r="E2220" s="41">
        <v>474.9</v>
      </c>
      <c r="F2220" s="41">
        <v>480</v>
      </c>
      <c r="G2220" s="41">
        <v>486</v>
      </c>
      <c r="H2220" s="78">
        <f t="shared" ref="H2220" si="324">(F2220-E2220)*C2220</f>
        <v>2550.0000000000114</v>
      </c>
      <c r="I2220" s="78">
        <f>(G2220-F2220)*C2220</f>
        <v>3000</v>
      </c>
      <c r="J2220" s="78" t="e">
        <f>(H2220+I2220+#REF!)</f>
        <v>#REF!</v>
      </c>
    </row>
    <row r="2221" spans="1:10">
      <c r="A2221" s="81">
        <v>42207</v>
      </c>
      <c r="B2221" s="48" t="s">
        <v>44</v>
      </c>
      <c r="C2221" s="48">
        <v>50</v>
      </c>
      <c r="D2221" s="48" t="s">
        <v>9</v>
      </c>
      <c r="E2221" s="41">
        <v>18900</v>
      </c>
      <c r="F2221" s="41">
        <v>19000</v>
      </c>
      <c r="G2221" s="41">
        <v>19100</v>
      </c>
      <c r="H2221" s="78">
        <f t="shared" ref="H2221" si="325">(F2221-E2221)*C2221</f>
        <v>5000</v>
      </c>
      <c r="I2221" s="78">
        <f>(G2221-F2221)*C2221</f>
        <v>5000</v>
      </c>
      <c r="J2221" s="78" t="e">
        <f>(H2221+I2221+#REF!)</f>
        <v>#REF!</v>
      </c>
    </row>
    <row r="2222" spans="1:10">
      <c r="A2222" s="81">
        <v>42207</v>
      </c>
      <c r="B2222" s="48" t="s">
        <v>59</v>
      </c>
      <c r="C2222" s="48">
        <v>1000</v>
      </c>
      <c r="D2222" s="48" t="s">
        <v>9</v>
      </c>
      <c r="E2222" s="41">
        <v>239</v>
      </c>
      <c r="F2222" s="41">
        <v>241.5</v>
      </c>
      <c r="G2222" s="41">
        <v>243.5</v>
      </c>
      <c r="H2222" s="78">
        <f t="shared" ref="H2222" si="326">(F2222-E2222)*C2222</f>
        <v>2500</v>
      </c>
      <c r="I2222" s="78">
        <f>(G2222-F2222)*C2222</f>
        <v>2000</v>
      </c>
      <c r="J2222" s="78" t="e">
        <f>(H2222+I2222+#REF!)</f>
        <v>#REF!</v>
      </c>
    </row>
    <row r="2223" spans="1:10">
      <c r="A2223" s="81">
        <v>42207</v>
      </c>
      <c r="B2223" s="48" t="s">
        <v>60</v>
      </c>
      <c r="C2223" s="48">
        <v>250</v>
      </c>
      <c r="D2223" s="48" t="s">
        <v>9</v>
      </c>
      <c r="E2223" s="41">
        <v>1330</v>
      </c>
      <c r="F2223" s="41">
        <v>1337</v>
      </c>
      <c r="G2223" s="41">
        <v>1345</v>
      </c>
      <c r="H2223" s="78">
        <f t="shared" ref="H2223:H2224" si="327">(F2223-E2223)*C2223</f>
        <v>1750</v>
      </c>
      <c r="I2223" s="78">
        <f>(G2223-F2223)*C2223</f>
        <v>2000</v>
      </c>
      <c r="J2223" s="78" t="e">
        <f>(H2223+I2223+#REF!)</f>
        <v>#REF!</v>
      </c>
    </row>
    <row r="2224" spans="1:10">
      <c r="A2224" s="81">
        <v>42207</v>
      </c>
      <c r="B2224" s="48" t="s">
        <v>23</v>
      </c>
      <c r="C2224" s="48">
        <v>1000</v>
      </c>
      <c r="D2224" s="48" t="s">
        <v>9</v>
      </c>
      <c r="E2224" s="41">
        <v>395</v>
      </c>
      <c r="F2224" s="41">
        <v>400</v>
      </c>
      <c r="G2224" s="41">
        <v>405</v>
      </c>
      <c r="H2224" s="78">
        <f t="shared" si="327"/>
        <v>5000</v>
      </c>
      <c r="I2224" s="78">
        <f>(G2224-F2224)*C2224</f>
        <v>5000</v>
      </c>
      <c r="J2224" s="78" t="e">
        <f>(H2224+I2224+#REF!)</f>
        <v>#REF!</v>
      </c>
    </row>
    <row r="2225" spans="1:254">
      <c r="A2225" s="81">
        <v>42207</v>
      </c>
      <c r="B2225" s="48" t="s">
        <v>14</v>
      </c>
      <c r="C2225" s="48">
        <v>500</v>
      </c>
      <c r="D2225" s="48" t="s">
        <v>9</v>
      </c>
      <c r="E2225" s="41">
        <v>550.5</v>
      </c>
      <c r="F2225" s="41">
        <v>545</v>
      </c>
      <c r="G2225" s="41">
        <v>0</v>
      </c>
      <c r="H2225" s="78">
        <f>-(E2225-F2225)*C2225</f>
        <v>-2750</v>
      </c>
      <c r="I2225" s="78">
        <v>0</v>
      </c>
      <c r="J2225" s="78" t="e">
        <f>+H2225+I2225+#REF!</f>
        <v>#REF!</v>
      </c>
    </row>
    <row r="2226" spans="1:254">
      <c r="A2226" s="81">
        <v>42206</v>
      </c>
      <c r="B2226" s="48" t="s">
        <v>22</v>
      </c>
      <c r="C2226" s="48">
        <v>2000</v>
      </c>
      <c r="D2226" s="48" t="s">
        <v>9</v>
      </c>
      <c r="E2226" s="41">
        <v>106.7</v>
      </c>
      <c r="F2226" s="41">
        <v>108.5</v>
      </c>
      <c r="G2226" s="41">
        <v>0</v>
      </c>
      <c r="H2226" s="78">
        <f t="shared" ref="H2226" si="328">(F2226-E2226)*C2226</f>
        <v>3599.9999999999945</v>
      </c>
      <c r="I2226" s="78">
        <v>0</v>
      </c>
      <c r="J2226" s="78" t="e">
        <f>(H2226+I2226+#REF!)</f>
        <v>#REF!</v>
      </c>
    </row>
    <row r="2227" spans="1:254">
      <c r="A2227" s="81">
        <v>42206</v>
      </c>
      <c r="B2227" s="48" t="s">
        <v>20</v>
      </c>
      <c r="C2227" s="48">
        <v>4000</v>
      </c>
      <c r="D2227" s="48" t="s">
        <v>9</v>
      </c>
      <c r="E2227" s="41">
        <v>117.4</v>
      </c>
      <c r="F2227" s="41">
        <v>117.9</v>
      </c>
      <c r="G2227" s="41">
        <v>118.4</v>
      </c>
      <c r="H2227" s="78">
        <f t="shared" ref="H2227:H2229" si="329">(F2227-E2227)*C2227</f>
        <v>2000</v>
      </c>
      <c r="I2227" s="78">
        <f>(G2227-F2227)*C2227</f>
        <v>2000</v>
      </c>
      <c r="J2227" s="78" t="e">
        <f>(H2227+I2227+#REF!)</f>
        <v>#REF!</v>
      </c>
    </row>
    <row r="2228" spans="1:254">
      <c r="A2228" s="81">
        <v>42206</v>
      </c>
      <c r="B2228" s="48" t="s">
        <v>51</v>
      </c>
      <c r="C2228" s="48">
        <v>500</v>
      </c>
      <c r="D2228" s="48" t="s">
        <v>9</v>
      </c>
      <c r="E2228" s="41">
        <v>780</v>
      </c>
      <c r="F2228" s="41">
        <v>783</v>
      </c>
      <c r="G2228" s="41">
        <v>786</v>
      </c>
      <c r="H2228" s="78">
        <f t="shared" si="329"/>
        <v>1500</v>
      </c>
      <c r="I2228" s="78">
        <f>(G2228-F2228)*C2228</f>
        <v>1500</v>
      </c>
      <c r="J2228" s="78" t="e">
        <f>(H2228+I2228+#REF!)</f>
        <v>#REF!</v>
      </c>
    </row>
    <row r="2229" spans="1:254">
      <c r="A2229" s="81">
        <v>42206</v>
      </c>
      <c r="B2229" s="48" t="s">
        <v>23</v>
      </c>
      <c r="C2229" s="48">
        <v>1000</v>
      </c>
      <c r="D2229" s="48" t="s">
        <v>9</v>
      </c>
      <c r="E2229" s="41">
        <v>386.2</v>
      </c>
      <c r="F2229" s="41">
        <v>388.7</v>
      </c>
      <c r="G2229" s="41">
        <v>0</v>
      </c>
      <c r="H2229" s="78">
        <f t="shared" si="329"/>
        <v>2500</v>
      </c>
      <c r="I2229" s="78">
        <v>0</v>
      </c>
      <c r="J2229" s="78" t="e">
        <f>(H2229+I2229+#REF!)</f>
        <v>#REF!</v>
      </c>
    </row>
    <row r="2230" spans="1:254">
      <c r="A2230" s="81">
        <v>42206</v>
      </c>
      <c r="B2230" s="48" t="s">
        <v>48</v>
      </c>
      <c r="C2230" s="48">
        <v>250</v>
      </c>
      <c r="D2230" s="48" t="s">
        <v>9</v>
      </c>
      <c r="E2230" s="41">
        <v>1353</v>
      </c>
      <c r="F2230" s="41">
        <v>1335</v>
      </c>
      <c r="G2230" s="41">
        <v>0</v>
      </c>
      <c r="H2230" s="78">
        <f>-(E2230-F2230)*C2230</f>
        <v>-4500</v>
      </c>
      <c r="I2230" s="78">
        <v>0</v>
      </c>
      <c r="J2230" s="78" t="e">
        <f>+H2230+I2230+#REF!</f>
        <v>#REF!</v>
      </c>
    </row>
    <row r="2231" spans="1:254" s="79" customFormat="1">
      <c r="A2231" s="81">
        <v>42205</v>
      </c>
      <c r="B2231" s="48" t="s">
        <v>52</v>
      </c>
      <c r="C2231" s="48">
        <v>250</v>
      </c>
      <c r="D2231" s="48" t="s">
        <v>9</v>
      </c>
      <c r="E2231" s="41">
        <v>1035</v>
      </c>
      <c r="F2231" s="41">
        <v>1041</v>
      </c>
      <c r="G2231" s="41">
        <v>0</v>
      </c>
      <c r="H2231" s="78">
        <f t="shared" ref="H2231" si="330">(F2231-E2231)*C2231</f>
        <v>1500</v>
      </c>
      <c r="I2231" s="78">
        <v>0</v>
      </c>
      <c r="J2231" s="78" t="e">
        <f>(H2231+I2231+#REF!)</f>
        <v>#REF!</v>
      </c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X2231" s="23"/>
      <c r="Y2231" s="23"/>
      <c r="Z2231" s="23"/>
      <c r="AA2231" s="23"/>
      <c r="AB2231" s="23"/>
      <c r="AC2231" s="23"/>
      <c r="AD2231" s="23"/>
      <c r="AE2231" s="23"/>
      <c r="AF2231" s="23"/>
      <c r="AG2231" s="23"/>
      <c r="AH2231" s="23"/>
      <c r="AI2231" s="23"/>
      <c r="AJ2231" s="23"/>
      <c r="AK2231" s="23"/>
      <c r="AL2231" s="23"/>
      <c r="AM2231" s="23"/>
      <c r="AN2231" s="23"/>
      <c r="AO2231" s="23"/>
      <c r="AP2231" s="23"/>
      <c r="AQ2231" s="23"/>
      <c r="AR2231" s="23"/>
      <c r="AS2231" s="23"/>
      <c r="AT2231" s="23"/>
      <c r="AU2231" s="23"/>
      <c r="AV2231" s="23"/>
      <c r="AW2231" s="23"/>
      <c r="AX2231" s="23"/>
      <c r="AY2231" s="23"/>
      <c r="AZ2231" s="23"/>
      <c r="BA2231" s="23"/>
      <c r="BB2231" s="23"/>
      <c r="BC2231" s="23"/>
      <c r="BD2231" s="23"/>
      <c r="BE2231" s="23"/>
      <c r="BF2231" s="23"/>
      <c r="BG2231" s="23"/>
      <c r="BH2231" s="23"/>
      <c r="BI2231" s="23"/>
      <c r="BJ2231" s="23"/>
      <c r="BK2231" s="23"/>
      <c r="BL2231" s="23"/>
      <c r="BM2231" s="23"/>
      <c r="BN2231" s="23"/>
      <c r="BO2231" s="23"/>
      <c r="BP2231" s="23"/>
      <c r="BQ2231" s="23"/>
      <c r="BR2231" s="23"/>
      <c r="BS2231" s="23"/>
      <c r="BT2231" s="23"/>
      <c r="BU2231" s="23"/>
      <c r="BV2231" s="23"/>
      <c r="BW2231" s="23"/>
      <c r="BX2231" s="23"/>
      <c r="BY2231" s="23"/>
      <c r="BZ2231" s="23"/>
      <c r="CA2231" s="23"/>
      <c r="CB2231" s="23"/>
      <c r="CC2231" s="23"/>
      <c r="CD2231" s="23"/>
      <c r="CE2231" s="23"/>
      <c r="CF2231" s="23"/>
      <c r="CG2231" s="23"/>
      <c r="CH2231" s="23"/>
      <c r="CI2231" s="23"/>
      <c r="CJ2231" s="23"/>
      <c r="CK2231" s="23"/>
      <c r="CL2231" s="23"/>
      <c r="CM2231" s="23"/>
      <c r="CN2231" s="23"/>
      <c r="CO2231" s="23"/>
      <c r="CP2231" s="23"/>
      <c r="CQ2231" s="23"/>
      <c r="CR2231" s="23"/>
      <c r="CS2231" s="23"/>
      <c r="CT2231" s="23"/>
      <c r="CU2231" s="23"/>
      <c r="CV2231" s="23"/>
      <c r="CW2231" s="23"/>
      <c r="CX2231" s="23"/>
      <c r="CY2231" s="23"/>
      <c r="CZ2231" s="23"/>
      <c r="DA2231" s="23"/>
      <c r="DB2231" s="23"/>
      <c r="DC2231" s="23"/>
      <c r="DD2231" s="23"/>
      <c r="DE2231" s="23"/>
      <c r="DF2231" s="23"/>
      <c r="DG2231" s="23"/>
      <c r="DH2231" s="23"/>
      <c r="DI2231" s="23"/>
      <c r="DJ2231" s="23"/>
      <c r="DK2231" s="23"/>
      <c r="DL2231" s="23"/>
      <c r="DM2231" s="23"/>
      <c r="DN2231" s="23"/>
      <c r="DO2231" s="23"/>
      <c r="DP2231" s="23"/>
      <c r="DQ2231" s="23"/>
      <c r="DR2231" s="23"/>
      <c r="DS2231" s="23"/>
      <c r="DT2231" s="23"/>
      <c r="DU2231" s="23"/>
      <c r="DV2231" s="23"/>
      <c r="DW2231" s="23"/>
      <c r="DX2231" s="23"/>
      <c r="DY2231" s="23"/>
      <c r="DZ2231" s="23"/>
      <c r="EA2231" s="23"/>
      <c r="EB2231" s="23"/>
      <c r="EC2231" s="23"/>
      <c r="ED2231" s="23"/>
      <c r="EE2231" s="23"/>
      <c r="EF2231" s="23"/>
      <c r="EG2231" s="23"/>
      <c r="EH2231" s="23"/>
      <c r="EI2231" s="23"/>
      <c r="EJ2231" s="23"/>
      <c r="EK2231" s="23"/>
      <c r="EL2231" s="23"/>
      <c r="EM2231" s="23"/>
      <c r="EN2231" s="23"/>
      <c r="EO2231" s="23"/>
      <c r="EP2231" s="23"/>
      <c r="EQ2231" s="23"/>
      <c r="ER2231" s="23"/>
      <c r="ES2231" s="23"/>
      <c r="ET2231" s="23"/>
      <c r="EU2231" s="23"/>
      <c r="EV2231" s="23"/>
      <c r="EW2231" s="23"/>
      <c r="EX2231" s="23"/>
      <c r="EY2231" s="23"/>
      <c r="EZ2231" s="23"/>
      <c r="FA2231" s="23"/>
      <c r="FB2231" s="23"/>
      <c r="FC2231" s="23"/>
      <c r="FD2231" s="23"/>
      <c r="FE2231" s="23"/>
      <c r="FF2231" s="23"/>
      <c r="FG2231" s="23"/>
      <c r="FH2231" s="23"/>
      <c r="FI2231" s="23"/>
      <c r="FJ2231" s="23"/>
      <c r="FK2231" s="23"/>
      <c r="FL2231" s="23"/>
      <c r="FM2231" s="23"/>
      <c r="FN2231" s="23"/>
      <c r="FO2231" s="23"/>
      <c r="FP2231" s="23"/>
      <c r="FQ2231" s="23"/>
      <c r="FR2231" s="23"/>
      <c r="FS2231" s="23"/>
      <c r="FT2231" s="23"/>
      <c r="FU2231" s="23"/>
      <c r="FV2231" s="23"/>
      <c r="FW2231" s="23"/>
      <c r="FX2231" s="23"/>
      <c r="FY2231" s="23"/>
      <c r="FZ2231" s="23"/>
      <c r="GA2231" s="23"/>
      <c r="GB2231" s="23"/>
      <c r="GC2231" s="23"/>
      <c r="GD2231" s="23"/>
      <c r="GE2231" s="23"/>
      <c r="GF2231" s="23"/>
      <c r="GG2231" s="23"/>
      <c r="GH2231" s="23"/>
      <c r="GI2231" s="23"/>
      <c r="GJ2231" s="23"/>
      <c r="GK2231" s="23"/>
      <c r="GL2231" s="23"/>
      <c r="GM2231" s="23"/>
      <c r="GN2231" s="23"/>
      <c r="GO2231" s="23"/>
      <c r="GP2231" s="23"/>
      <c r="GQ2231" s="23"/>
      <c r="GR2231" s="23"/>
      <c r="GS2231" s="23"/>
      <c r="GT2231" s="23"/>
      <c r="GU2231" s="23"/>
      <c r="GV2231" s="23"/>
      <c r="GW2231" s="23"/>
      <c r="GX2231" s="23"/>
      <c r="GY2231" s="23"/>
      <c r="GZ2231" s="23"/>
      <c r="HA2231" s="23"/>
      <c r="HB2231" s="23"/>
      <c r="HC2231" s="23"/>
      <c r="HD2231" s="23"/>
      <c r="HE2231" s="23"/>
      <c r="HF2231" s="23"/>
      <c r="HG2231" s="23"/>
      <c r="HH2231" s="23"/>
      <c r="HI2231" s="23"/>
      <c r="HJ2231" s="23"/>
      <c r="HK2231" s="23"/>
      <c r="HL2231" s="23"/>
      <c r="HM2231" s="23"/>
      <c r="HN2231" s="23"/>
      <c r="HO2231" s="23"/>
      <c r="HP2231" s="23"/>
      <c r="HQ2231" s="23"/>
      <c r="HR2231" s="23"/>
      <c r="HS2231" s="23"/>
      <c r="HT2231" s="23"/>
      <c r="HU2231" s="23"/>
      <c r="HV2231" s="23"/>
      <c r="HW2231" s="23"/>
      <c r="HX2231" s="23"/>
      <c r="HY2231" s="23"/>
      <c r="HZ2231" s="23"/>
      <c r="IA2231" s="23"/>
      <c r="IB2231" s="23"/>
      <c r="IC2231" s="23"/>
      <c r="ID2231" s="23"/>
      <c r="IE2231" s="23"/>
      <c r="IF2231" s="23"/>
      <c r="IG2231" s="23"/>
      <c r="IH2231" s="23"/>
      <c r="II2231" s="23"/>
      <c r="IJ2231" s="23"/>
      <c r="IK2231" s="23"/>
      <c r="IL2231" s="23"/>
      <c r="IM2231" s="23"/>
      <c r="IN2231" s="23"/>
      <c r="IO2231" s="23"/>
      <c r="IP2231" s="23"/>
      <c r="IQ2231" s="23"/>
      <c r="IR2231" s="23"/>
      <c r="IS2231" s="23"/>
      <c r="IT2231" s="23"/>
    </row>
    <row r="2232" spans="1:254">
      <c r="A2232" s="81">
        <v>42205</v>
      </c>
      <c r="B2232" s="48" t="s">
        <v>30</v>
      </c>
      <c r="C2232" s="48">
        <v>2000</v>
      </c>
      <c r="D2232" s="48" t="s">
        <v>9</v>
      </c>
      <c r="E2232" s="41">
        <v>170</v>
      </c>
      <c r="F2232" s="41">
        <v>167.8</v>
      </c>
      <c r="G2232" s="41">
        <v>0</v>
      </c>
      <c r="H2232" s="78">
        <f>-(E2232-F2232)*C2232</f>
        <v>-4399.9999999999773</v>
      </c>
      <c r="I2232" s="78">
        <v>0</v>
      </c>
      <c r="J2232" s="78" t="e">
        <f>+H2232+I2232+#REF!</f>
        <v>#REF!</v>
      </c>
    </row>
    <row r="2233" spans="1:254">
      <c r="A2233" s="81">
        <v>42205</v>
      </c>
      <c r="B2233" s="48" t="s">
        <v>41</v>
      </c>
      <c r="C2233" s="48">
        <v>500</v>
      </c>
      <c r="D2233" s="48" t="s">
        <v>9</v>
      </c>
      <c r="E2233" s="41">
        <v>480</v>
      </c>
      <c r="F2233" s="41">
        <v>474.5</v>
      </c>
      <c r="G2233" s="41">
        <v>0</v>
      </c>
      <c r="H2233" s="78">
        <f>-(E2233-F2233)*C2233</f>
        <v>-2750</v>
      </c>
      <c r="I2233" s="78">
        <v>0</v>
      </c>
      <c r="J2233" s="78" t="e">
        <f>+H2233+I2233+#REF!</f>
        <v>#REF!</v>
      </c>
    </row>
    <row r="2234" spans="1:254">
      <c r="A2234" s="81">
        <v>42202</v>
      </c>
      <c r="B2234" s="48" t="s">
        <v>46</v>
      </c>
      <c r="C2234" s="48">
        <v>500</v>
      </c>
      <c r="D2234" s="48" t="s">
        <v>9</v>
      </c>
      <c r="E2234" s="41">
        <v>946.5</v>
      </c>
      <c r="F2234" s="41">
        <v>937.5</v>
      </c>
      <c r="G2234" s="41">
        <v>0</v>
      </c>
      <c r="H2234" s="78">
        <f>-(E2234-F2234)*C2234</f>
        <v>-4500</v>
      </c>
      <c r="I2234" s="78">
        <v>0</v>
      </c>
      <c r="J2234" s="78" t="e">
        <f>+H2234+I2234+#REF!</f>
        <v>#REF!</v>
      </c>
    </row>
    <row r="2235" spans="1:254">
      <c r="A2235" s="81">
        <v>42202</v>
      </c>
      <c r="B2235" s="48" t="s">
        <v>58</v>
      </c>
      <c r="C2235" s="48">
        <v>500</v>
      </c>
      <c r="D2235" s="48" t="s">
        <v>9</v>
      </c>
      <c r="E2235" s="41">
        <v>473</v>
      </c>
      <c r="F2235" s="41">
        <v>480</v>
      </c>
      <c r="G2235" s="41">
        <v>489</v>
      </c>
      <c r="H2235" s="78">
        <f t="shared" ref="H2235" si="331">(F2235-E2235)*C2235</f>
        <v>3500</v>
      </c>
      <c r="I2235" s="78">
        <f>(G2235-F2235)*C2235</f>
        <v>4500</v>
      </c>
      <c r="J2235" s="78" t="e">
        <f>(H2235+I2235+#REF!)</f>
        <v>#REF!</v>
      </c>
    </row>
    <row r="2236" spans="1:254">
      <c r="A2236" s="81">
        <v>42202</v>
      </c>
      <c r="B2236" s="48" t="s">
        <v>20</v>
      </c>
      <c r="C2236" s="48">
        <v>4000</v>
      </c>
      <c r="D2236" s="48" t="s">
        <v>9</v>
      </c>
      <c r="E2236" s="41">
        <v>111.7</v>
      </c>
      <c r="F2236" s="41">
        <v>112.2</v>
      </c>
      <c r="G2236" s="41">
        <v>112.7</v>
      </c>
      <c r="H2236" s="78">
        <f t="shared" ref="H2236" si="332">(F2236-E2236)*C2236</f>
        <v>2000</v>
      </c>
      <c r="I2236" s="78">
        <f>(G2236-F2236)*C2236</f>
        <v>2000</v>
      </c>
      <c r="J2236" s="78" t="e">
        <f>(H2236+I2236+#REF!)</f>
        <v>#REF!</v>
      </c>
    </row>
    <row r="2237" spans="1:254">
      <c r="A2237" s="81">
        <v>42202</v>
      </c>
      <c r="B2237" s="48" t="s">
        <v>26</v>
      </c>
      <c r="C2237" s="48">
        <v>250</v>
      </c>
      <c r="D2237" s="48" t="s">
        <v>12</v>
      </c>
      <c r="E2237" s="41">
        <v>1273.5</v>
      </c>
      <c r="F2237" s="41">
        <v>1267.5</v>
      </c>
      <c r="G2237" s="41">
        <v>1261.5</v>
      </c>
      <c r="H2237" s="94">
        <f>+(E2237-F2237)*C2237</f>
        <v>1500</v>
      </c>
      <c r="I2237" s="94">
        <f>+(F2237-G2237)*C2237</f>
        <v>1500</v>
      </c>
      <c r="J2237" s="94" t="e">
        <f>+H2237+I2237+#REF!</f>
        <v>#REF!</v>
      </c>
    </row>
    <row r="2238" spans="1:254">
      <c r="A2238" s="81">
        <v>42202</v>
      </c>
      <c r="B2238" s="48" t="s">
        <v>46</v>
      </c>
      <c r="C2238" s="48">
        <v>500</v>
      </c>
      <c r="D2238" s="48" t="s">
        <v>9</v>
      </c>
      <c r="E2238" s="41">
        <v>946.5</v>
      </c>
      <c r="F2238" s="41">
        <v>937.5</v>
      </c>
      <c r="G2238" s="41">
        <v>0</v>
      </c>
      <c r="H2238" s="78">
        <f>-(E2238-F2238)*C2238</f>
        <v>-4500</v>
      </c>
      <c r="I2238" s="78">
        <v>0</v>
      </c>
      <c r="J2238" s="78" t="e">
        <f>+H2238+I2238+#REF!</f>
        <v>#REF!</v>
      </c>
    </row>
    <row r="2239" spans="1:254">
      <c r="A2239" s="81">
        <v>42201</v>
      </c>
      <c r="B2239" s="48" t="s">
        <v>57</v>
      </c>
      <c r="C2239" s="48">
        <v>125</v>
      </c>
      <c r="D2239" s="48" t="s">
        <v>9</v>
      </c>
      <c r="E2239" s="41">
        <v>8585</v>
      </c>
      <c r="F2239" s="41">
        <v>8602</v>
      </c>
      <c r="G2239" s="41">
        <v>8613</v>
      </c>
      <c r="H2239" s="78">
        <f t="shared" ref="H2239" si="333">(F2239-E2239)*C2239</f>
        <v>2125</v>
      </c>
      <c r="I2239" s="78">
        <f t="shared" ref="I2239:I2245" si="334">(G2239-F2239)*C2239</f>
        <v>1375</v>
      </c>
      <c r="J2239" s="78" t="e">
        <f>(H2239+I2239+#REF!)</f>
        <v>#REF!</v>
      </c>
    </row>
    <row r="2240" spans="1:254">
      <c r="A2240" s="81">
        <v>42201</v>
      </c>
      <c r="B2240" s="48" t="s">
        <v>59</v>
      </c>
      <c r="C2240" s="48">
        <v>1000</v>
      </c>
      <c r="D2240" s="48" t="s">
        <v>9</v>
      </c>
      <c r="E2240" s="41">
        <v>239</v>
      </c>
      <c r="F2240" s="41">
        <v>241</v>
      </c>
      <c r="G2240" s="41">
        <v>243</v>
      </c>
      <c r="H2240" s="78">
        <f t="shared" ref="H2240" si="335">(F2240-E2240)*C2240</f>
        <v>2000</v>
      </c>
      <c r="I2240" s="78">
        <f t="shared" si="334"/>
        <v>2000</v>
      </c>
      <c r="J2240" s="78" t="e">
        <f>(H2240+I2240+#REF!)</f>
        <v>#REF!</v>
      </c>
    </row>
    <row r="2241" spans="1:11">
      <c r="A2241" s="84">
        <v>42201</v>
      </c>
      <c r="B2241" s="85" t="s">
        <v>44</v>
      </c>
      <c r="C2241" s="85">
        <v>50</v>
      </c>
      <c r="D2241" s="85" t="s">
        <v>9</v>
      </c>
      <c r="E2241" s="78">
        <v>19050</v>
      </c>
      <c r="F2241" s="78">
        <v>19110</v>
      </c>
      <c r="G2241" s="78">
        <v>19170</v>
      </c>
      <c r="H2241" s="78">
        <f t="shared" ref="H2241" si="336">(F2241-E2241)*C2241</f>
        <v>3000</v>
      </c>
      <c r="I2241" s="78">
        <f t="shared" si="334"/>
        <v>3000</v>
      </c>
      <c r="J2241" s="78" t="e">
        <f>(H2241+I2241+#REF!)</f>
        <v>#REF!</v>
      </c>
    </row>
    <row r="2242" spans="1:11">
      <c r="A2242" s="81">
        <v>42201</v>
      </c>
      <c r="B2242" s="48" t="s">
        <v>46</v>
      </c>
      <c r="C2242" s="48">
        <v>500</v>
      </c>
      <c r="D2242" s="48" t="s">
        <v>9</v>
      </c>
      <c r="E2242" s="41">
        <v>932</v>
      </c>
      <c r="F2242" s="41">
        <v>935</v>
      </c>
      <c r="G2242" s="41">
        <v>938</v>
      </c>
      <c r="H2242" s="78">
        <f t="shared" ref="H2242:H2243" si="337">(F2242-E2242)*C2242</f>
        <v>1500</v>
      </c>
      <c r="I2242" s="78">
        <f t="shared" si="334"/>
        <v>1500</v>
      </c>
      <c r="J2242" s="78" t="e">
        <f>(H2242+I2242+#REF!)</f>
        <v>#REF!</v>
      </c>
    </row>
    <row r="2243" spans="1:11">
      <c r="A2243" s="81">
        <v>42201</v>
      </c>
      <c r="B2243" s="48" t="s">
        <v>16</v>
      </c>
      <c r="C2243" s="48">
        <v>1000</v>
      </c>
      <c r="D2243" s="48" t="s">
        <v>9</v>
      </c>
      <c r="E2243" s="41">
        <v>276.5</v>
      </c>
      <c r="F2243" s="41">
        <v>278</v>
      </c>
      <c r="G2243" s="41">
        <v>279.5</v>
      </c>
      <c r="H2243" s="78">
        <f t="shared" si="337"/>
        <v>1500</v>
      </c>
      <c r="I2243" s="78">
        <f t="shared" si="334"/>
        <v>1500</v>
      </c>
      <c r="J2243" s="78" t="e">
        <f>(H2243+I2243+#REF!)</f>
        <v>#REF!</v>
      </c>
    </row>
    <row r="2244" spans="1:11">
      <c r="A2244" s="84">
        <v>42200</v>
      </c>
      <c r="B2244" s="85" t="s">
        <v>69</v>
      </c>
      <c r="C2244" s="85">
        <v>125</v>
      </c>
      <c r="D2244" s="85" t="s">
        <v>9</v>
      </c>
      <c r="E2244" s="78">
        <v>4150</v>
      </c>
      <c r="F2244" s="78">
        <v>4162</v>
      </c>
      <c r="G2244" s="78">
        <v>4174</v>
      </c>
      <c r="H2244" s="78">
        <f t="shared" ref="H2244:H2246" si="338">(F2244-E2244)*C2244</f>
        <v>1500</v>
      </c>
      <c r="I2244" s="78">
        <f t="shared" si="334"/>
        <v>1500</v>
      </c>
      <c r="J2244" s="78" t="e">
        <f>(H2244+I2244+#REF!)</f>
        <v>#REF!</v>
      </c>
    </row>
    <row r="2245" spans="1:11">
      <c r="A2245" s="84">
        <v>42200</v>
      </c>
      <c r="B2245" s="85" t="s">
        <v>20</v>
      </c>
      <c r="C2245" s="85">
        <v>4000</v>
      </c>
      <c r="D2245" s="85" t="s">
        <v>9</v>
      </c>
      <c r="E2245" s="78">
        <v>111.5</v>
      </c>
      <c r="F2245" s="78">
        <v>112</v>
      </c>
      <c r="G2245" s="78">
        <v>112.5</v>
      </c>
      <c r="H2245" s="78">
        <f t="shared" si="338"/>
        <v>2000</v>
      </c>
      <c r="I2245" s="78">
        <f t="shared" si="334"/>
        <v>2000</v>
      </c>
      <c r="J2245" s="78" t="e">
        <f>(H2245+I2245+#REF!)</f>
        <v>#REF!</v>
      </c>
    </row>
    <row r="2246" spans="1:11">
      <c r="A2246" s="84">
        <v>42200</v>
      </c>
      <c r="B2246" s="85" t="s">
        <v>52</v>
      </c>
      <c r="C2246" s="85">
        <v>250</v>
      </c>
      <c r="D2246" s="85" t="s">
        <v>9</v>
      </c>
      <c r="E2246" s="78">
        <v>1020</v>
      </c>
      <c r="F2246" s="78">
        <v>1026</v>
      </c>
      <c r="G2246" s="78">
        <v>0</v>
      </c>
      <c r="H2246" s="78">
        <f t="shared" si="338"/>
        <v>1500</v>
      </c>
      <c r="I2246" s="78">
        <v>0</v>
      </c>
      <c r="J2246" s="78" t="e">
        <f>(H2246+I2246+#REF!)</f>
        <v>#REF!</v>
      </c>
    </row>
    <row r="2247" spans="1:11" s="79" customFormat="1">
      <c r="A2247" s="81">
        <v>42200</v>
      </c>
      <c r="B2247" s="48" t="s">
        <v>46</v>
      </c>
      <c r="C2247" s="48">
        <v>500</v>
      </c>
      <c r="D2247" s="48" t="s">
        <v>9</v>
      </c>
      <c r="E2247" s="41">
        <v>921</v>
      </c>
      <c r="F2247" s="41">
        <v>930.3</v>
      </c>
      <c r="G2247" s="41">
        <v>0</v>
      </c>
      <c r="H2247" s="78">
        <f t="shared" ref="H2247" si="339">(F2247-E2247)*C2247</f>
        <v>4649.9999999999773</v>
      </c>
      <c r="I2247" s="78">
        <v>0</v>
      </c>
      <c r="J2247" s="78" t="e">
        <f>(H2247+I2247+#REF!)</f>
        <v>#REF!</v>
      </c>
      <c r="K2247" s="23"/>
    </row>
    <row r="2248" spans="1:11">
      <c r="A2248" s="81">
        <v>42199</v>
      </c>
      <c r="B2248" s="48" t="s">
        <v>22</v>
      </c>
      <c r="C2248" s="48">
        <v>2000</v>
      </c>
      <c r="D2248" s="48" t="s">
        <v>12</v>
      </c>
      <c r="E2248" s="41">
        <v>115</v>
      </c>
      <c r="F2248" s="41">
        <v>114</v>
      </c>
      <c r="G2248" s="41">
        <v>0</v>
      </c>
      <c r="H2248" s="94">
        <f>+(E2248-F2248)*C2248</f>
        <v>2000</v>
      </c>
      <c r="I2248" s="94">
        <v>0</v>
      </c>
      <c r="J2248" s="94" t="e">
        <f>+H2248+I2248+#REF!</f>
        <v>#REF!</v>
      </c>
    </row>
    <row r="2249" spans="1:11">
      <c r="A2249" s="81">
        <v>42199</v>
      </c>
      <c r="B2249" s="48" t="s">
        <v>36</v>
      </c>
      <c r="C2249" s="48">
        <v>1000</v>
      </c>
      <c r="D2249" s="48" t="s">
        <v>9</v>
      </c>
      <c r="E2249" s="41">
        <v>250</v>
      </c>
      <c r="F2249" s="41">
        <v>252.7</v>
      </c>
      <c r="G2249" s="41">
        <v>0</v>
      </c>
      <c r="H2249" s="78">
        <f t="shared" ref="H2249" si="340">(F2249-E2249)*C2249</f>
        <v>2699.9999999999886</v>
      </c>
      <c r="I2249" s="78">
        <v>0</v>
      </c>
      <c r="J2249" s="78" t="e">
        <f>(H2249+I2249+#REF!)</f>
        <v>#REF!</v>
      </c>
    </row>
    <row r="2250" spans="1:11">
      <c r="A2250" s="81">
        <v>42199</v>
      </c>
      <c r="B2250" s="48" t="s">
        <v>56</v>
      </c>
      <c r="C2250" s="48">
        <v>250</v>
      </c>
      <c r="D2250" s="48" t="s">
        <v>9</v>
      </c>
      <c r="E2250" s="41">
        <v>643</v>
      </c>
      <c r="F2250" s="41">
        <v>648.1</v>
      </c>
      <c r="G2250" s="41">
        <v>0</v>
      </c>
      <c r="H2250" s="78">
        <f t="shared" ref="H2250:H2252" si="341">(F2250-E2250)*C2250</f>
        <v>1275.0000000000057</v>
      </c>
      <c r="I2250" s="78">
        <v>0</v>
      </c>
      <c r="J2250" s="78" t="e">
        <f>(H2250+I2250+#REF!)</f>
        <v>#REF!</v>
      </c>
    </row>
    <row r="2251" spans="1:11">
      <c r="A2251" s="81">
        <v>42198</v>
      </c>
      <c r="B2251" s="48" t="s">
        <v>35</v>
      </c>
      <c r="C2251" s="48">
        <v>500</v>
      </c>
      <c r="D2251" s="48" t="s">
        <v>9</v>
      </c>
      <c r="E2251" s="41">
        <v>810</v>
      </c>
      <c r="F2251" s="41">
        <v>814</v>
      </c>
      <c r="G2251" s="41">
        <v>820</v>
      </c>
      <c r="H2251" s="78">
        <f t="shared" ref="H2251" si="342">(F2251-E2251)*C2251</f>
        <v>2000</v>
      </c>
      <c r="I2251" s="78">
        <f t="shared" ref="I2251:I2258" si="343">(G2251-F2251)*C2251</f>
        <v>3000</v>
      </c>
      <c r="J2251" s="78" t="e">
        <f>(H2251+I2251+#REF!)</f>
        <v>#REF!</v>
      </c>
    </row>
    <row r="2252" spans="1:11">
      <c r="A2252" s="81">
        <v>42198</v>
      </c>
      <c r="B2252" s="48" t="s">
        <v>36</v>
      </c>
      <c r="C2252" s="48">
        <v>2000</v>
      </c>
      <c r="D2252" s="48" t="s">
        <v>9</v>
      </c>
      <c r="E2252" s="41">
        <v>242</v>
      </c>
      <c r="F2252" s="41">
        <v>244</v>
      </c>
      <c r="G2252" s="41">
        <v>246</v>
      </c>
      <c r="H2252" s="78">
        <f t="shared" si="341"/>
        <v>4000</v>
      </c>
      <c r="I2252" s="78">
        <f t="shared" si="343"/>
        <v>4000</v>
      </c>
      <c r="J2252" s="78" t="e">
        <f>(H2252+I2252+#REF!)</f>
        <v>#REF!</v>
      </c>
    </row>
    <row r="2253" spans="1:11">
      <c r="A2253" s="81">
        <v>42198</v>
      </c>
      <c r="B2253" s="48" t="s">
        <v>43</v>
      </c>
      <c r="C2253" s="48">
        <v>125</v>
      </c>
      <c r="D2253" s="48" t="s">
        <v>9</v>
      </c>
      <c r="E2253" s="41">
        <v>8389</v>
      </c>
      <c r="F2253" s="41">
        <v>8410</v>
      </c>
      <c r="G2253" s="41">
        <v>8440</v>
      </c>
      <c r="H2253" s="78">
        <f t="shared" ref="H2253" si="344">(F2253-E2253)*C2253</f>
        <v>2625</v>
      </c>
      <c r="I2253" s="78">
        <f t="shared" si="343"/>
        <v>3750</v>
      </c>
      <c r="J2253" s="78" t="e">
        <f>(H2253+I2253+#REF!)</f>
        <v>#REF!</v>
      </c>
    </row>
    <row r="2254" spans="1:11">
      <c r="A2254" s="81">
        <v>42198</v>
      </c>
      <c r="B2254" s="48" t="s">
        <v>16</v>
      </c>
      <c r="C2254" s="48">
        <v>1000</v>
      </c>
      <c r="D2254" s="48" t="s">
        <v>9</v>
      </c>
      <c r="E2254" s="41">
        <v>261</v>
      </c>
      <c r="F2254" s="41">
        <v>262.5</v>
      </c>
      <c r="G2254" s="41">
        <v>264</v>
      </c>
      <c r="H2254" s="78">
        <f>(F2254-E2254)*C2254</f>
        <v>1500</v>
      </c>
      <c r="I2254" s="78">
        <f t="shared" si="343"/>
        <v>1500</v>
      </c>
      <c r="J2254" s="78" t="e">
        <f>(H2254+I2254+#REF!)</f>
        <v>#REF!</v>
      </c>
    </row>
    <row r="2255" spans="1:11">
      <c r="A2255" s="81">
        <v>42198</v>
      </c>
      <c r="B2255" s="48" t="s">
        <v>36</v>
      </c>
      <c r="C2255" s="48">
        <v>1000</v>
      </c>
      <c r="D2255" s="48" t="s">
        <v>9</v>
      </c>
      <c r="E2255" s="41">
        <v>242</v>
      </c>
      <c r="F2255" s="41">
        <v>244</v>
      </c>
      <c r="G2255" s="41">
        <v>246.5</v>
      </c>
      <c r="H2255" s="78">
        <f t="shared" ref="H2255" si="345">(F2255-E2255)*C2255</f>
        <v>2000</v>
      </c>
      <c r="I2255" s="78">
        <f t="shared" si="343"/>
        <v>2500</v>
      </c>
      <c r="J2255" s="78" t="e">
        <f>(H2255+I2255+#REF!)</f>
        <v>#REF!</v>
      </c>
    </row>
    <row r="2256" spans="1:11">
      <c r="A2256" s="81">
        <v>42198</v>
      </c>
      <c r="B2256" s="48" t="s">
        <v>77</v>
      </c>
      <c r="C2256" s="48">
        <v>125</v>
      </c>
      <c r="D2256" s="48" t="s">
        <v>9</v>
      </c>
      <c r="E2256" s="41">
        <v>8389</v>
      </c>
      <c r="F2256" s="41">
        <v>8410</v>
      </c>
      <c r="G2256" s="41">
        <v>8440</v>
      </c>
      <c r="H2256" s="78">
        <f t="shared" ref="H2256" si="346">(F2256-E2256)*C2256</f>
        <v>2625</v>
      </c>
      <c r="I2256" s="78">
        <f t="shared" si="343"/>
        <v>3750</v>
      </c>
      <c r="J2256" s="78" t="e">
        <f>(H2256+I2256+#REF!)</f>
        <v>#REF!</v>
      </c>
    </row>
    <row r="2257" spans="1:10">
      <c r="A2257" s="81">
        <v>42195</v>
      </c>
      <c r="B2257" s="48" t="s">
        <v>49</v>
      </c>
      <c r="C2257" s="48">
        <v>2000</v>
      </c>
      <c r="D2257" s="48" t="s">
        <v>9</v>
      </c>
      <c r="E2257" s="41">
        <v>187</v>
      </c>
      <c r="F2257" s="41">
        <v>188</v>
      </c>
      <c r="G2257" s="41">
        <v>189</v>
      </c>
      <c r="H2257" s="78">
        <f t="shared" ref="H2257:H2258" si="347">(F2257-E2257)*C2257</f>
        <v>2000</v>
      </c>
      <c r="I2257" s="78">
        <f t="shared" si="343"/>
        <v>2000</v>
      </c>
      <c r="J2257" s="78" t="e">
        <f>(H2257+I2257+#REF!)</f>
        <v>#REF!</v>
      </c>
    </row>
    <row r="2258" spans="1:10">
      <c r="A2258" s="84">
        <v>42195</v>
      </c>
      <c r="B2258" s="85" t="s">
        <v>51</v>
      </c>
      <c r="C2258" s="85">
        <v>500</v>
      </c>
      <c r="D2258" s="85" t="s">
        <v>9</v>
      </c>
      <c r="E2258" s="78">
        <v>703</v>
      </c>
      <c r="F2258" s="78">
        <v>706</v>
      </c>
      <c r="G2258" s="78">
        <v>709</v>
      </c>
      <c r="H2258" s="78">
        <f t="shared" si="347"/>
        <v>1500</v>
      </c>
      <c r="I2258" s="78">
        <f t="shared" si="343"/>
        <v>1500</v>
      </c>
      <c r="J2258" s="78" t="e">
        <f>(H2258+I2258+#REF!)</f>
        <v>#REF!</v>
      </c>
    </row>
    <row r="2259" spans="1:10">
      <c r="A2259" s="84">
        <v>42195</v>
      </c>
      <c r="B2259" s="85" t="s">
        <v>33</v>
      </c>
      <c r="C2259" s="85">
        <v>2000</v>
      </c>
      <c r="D2259" s="85" t="s">
        <v>12</v>
      </c>
      <c r="E2259" s="78">
        <v>175.2</v>
      </c>
      <c r="F2259" s="78">
        <v>174.6</v>
      </c>
      <c r="G2259" s="78">
        <v>0</v>
      </c>
      <c r="H2259" s="94">
        <f>+(E2259-F2259)*C2259</f>
        <v>1199.9999999999886</v>
      </c>
      <c r="I2259" s="94">
        <v>0</v>
      </c>
      <c r="J2259" s="94" t="e">
        <f>+H2259+I2259+#REF!</f>
        <v>#REF!</v>
      </c>
    </row>
    <row r="2260" spans="1:10">
      <c r="A2260" s="84">
        <v>42195</v>
      </c>
      <c r="B2260" s="85" t="s">
        <v>46</v>
      </c>
      <c r="C2260" s="85">
        <v>500</v>
      </c>
      <c r="D2260" s="85" t="s">
        <v>9</v>
      </c>
      <c r="E2260" s="78">
        <v>886</v>
      </c>
      <c r="F2260" s="78">
        <v>886</v>
      </c>
      <c r="G2260" s="78">
        <v>0</v>
      </c>
      <c r="H2260" s="78">
        <f>(F2260-E2260)*C2260</f>
        <v>0</v>
      </c>
      <c r="I2260" s="78">
        <v>0</v>
      </c>
      <c r="J2260" s="78" t="e">
        <f>(H2260+I2260+#REF!)</f>
        <v>#REF!</v>
      </c>
    </row>
    <row r="2261" spans="1:10">
      <c r="A2261" s="84">
        <v>42195</v>
      </c>
      <c r="B2261" s="85" t="s">
        <v>10</v>
      </c>
      <c r="C2261" s="85">
        <v>4000</v>
      </c>
      <c r="D2261" s="85" t="s">
        <v>9</v>
      </c>
      <c r="E2261" s="78">
        <v>73.7</v>
      </c>
      <c r="F2261" s="78">
        <v>72.2</v>
      </c>
      <c r="G2261" s="78">
        <v>0</v>
      </c>
      <c r="H2261" s="78">
        <f>-(E2261-F2261)*C2261</f>
        <v>-6000</v>
      </c>
      <c r="I2261" s="78">
        <v>0</v>
      </c>
      <c r="J2261" s="78" t="e">
        <f>+H2261+I2261+#REF!</f>
        <v>#REF!</v>
      </c>
    </row>
    <row r="2262" spans="1:10">
      <c r="A2262" s="84">
        <v>42194</v>
      </c>
      <c r="B2262" s="85" t="s">
        <v>31</v>
      </c>
      <c r="C2262" s="85">
        <v>2000</v>
      </c>
      <c r="D2262" s="85" t="s">
        <v>9</v>
      </c>
      <c r="E2262" s="78">
        <v>145.19999999999999</v>
      </c>
      <c r="F2262" s="78">
        <v>146.19999999999999</v>
      </c>
      <c r="G2262" s="78">
        <v>147.19999999999999</v>
      </c>
      <c r="H2262" s="78">
        <f t="shared" ref="H2262:H2266" si="348">(F2262-E2262)*C2262</f>
        <v>2000</v>
      </c>
      <c r="I2262" s="78">
        <f>(G2262-F2262)*C2262</f>
        <v>2000</v>
      </c>
      <c r="J2262" s="78" t="e">
        <f>(H2262+I2262+#REF!)</f>
        <v>#REF!</v>
      </c>
    </row>
    <row r="2263" spans="1:10">
      <c r="A2263" s="84">
        <v>42194</v>
      </c>
      <c r="B2263" s="85" t="s">
        <v>48</v>
      </c>
      <c r="C2263" s="85">
        <v>250</v>
      </c>
      <c r="D2263" s="85" t="s">
        <v>9</v>
      </c>
      <c r="E2263" s="78">
        <v>1322.5</v>
      </c>
      <c r="F2263" s="78">
        <v>1328.5</v>
      </c>
      <c r="G2263" s="78">
        <v>1334.5</v>
      </c>
      <c r="H2263" s="78">
        <f t="shared" si="348"/>
        <v>1500</v>
      </c>
      <c r="I2263" s="78">
        <f>(G2263-F2263)*C2263</f>
        <v>1500</v>
      </c>
      <c r="J2263" s="78" t="e">
        <f>(H2263+I2263+#REF!)</f>
        <v>#REF!</v>
      </c>
    </row>
    <row r="2264" spans="1:10">
      <c r="A2264" s="84">
        <v>42194</v>
      </c>
      <c r="B2264" s="85" t="s">
        <v>29</v>
      </c>
      <c r="C2264" s="85">
        <v>1000</v>
      </c>
      <c r="D2264" s="85" t="s">
        <v>9</v>
      </c>
      <c r="E2264" s="78">
        <v>441.5</v>
      </c>
      <c r="F2264" s="78">
        <v>443</v>
      </c>
      <c r="G2264" s="78">
        <v>0</v>
      </c>
      <c r="H2264" s="78">
        <f t="shared" si="348"/>
        <v>1500</v>
      </c>
      <c r="I2264" s="78">
        <v>0</v>
      </c>
      <c r="J2264" s="78" t="e">
        <f>(H2264+I2264+#REF!)</f>
        <v>#REF!</v>
      </c>
    </row>
    <row r="2265" spans="1:10">
      <c r="A2265" s="81">
        <v>42193</v>
      </c>
      <c r="B2265" s="48" t="s">
        <v>25</v>
      </c>
      <c r="C2265" s="48">
        <v>4000</v>
      </c>
      <c r="D2265" s="48" t="s">
        <v>9</v>
      </c>
      <c r="E2265" s="41">
        <v>106.5</v>
      </c>
      <c r="F2265" s="41">
        <v>107</v>
      </c>
      <c r="G2265" s="41">
        <v>0</v>
      </c>
      <c r="H2265" s="78">
        <f t="shared" si="348"/>
        <v>2000</v>
      </c>
      <c r="I2265" s="78">
        <v>0</v>
      </c>
      <c r="J2265" s="78" t="e">
        <f>(H2265+I2265+#REF!)</f>
        <v>#REF!</v>
      </c>
    </row>
    <row r="2266" spans="1:10">
      <c r="A2266" s="81">
        <v>42193</v>
      </c>
      <c r="B2266" s="48" t="s">
        <v>13</v>
      </c>
      <c r="C2266" s="48">
        <v>4000</v>
      </c>
      <c r="D2266" s="48" t="s">
        <v>9</v>
      </c>
      <c r="E2266" s="41">
        <v>56.4</v>
      </c>
      <c r="F2266" s="41">
        <v>56.4</v>
      </c>
      <c r="G2266" s="41">
        <v>0</v>
      </c>
      <c r="H2266" s="78">
        <f t="shared" si="348"/>
        <v>0</v>
      </c>
      <c r="I2266" s="78">
        <v>0</v>
      </c>
      <c r="J2266" s="78" t="e">
        <f>(H2266+I2266+#REF!)</f>
        <v>#REF!</v>
      </c>
    </row>
    <row r="2267" spans="1:10">
      <c r="A2267" s="81">
        <v>42193</v>
      </c>
      <c r="B2267" s="48" t="s">
        <v>53</v>
      </c>
      <c r="C2267" s="48">
        <v>2000</v>
      </c>
      <c r="D2267" s="48" t="s">
        <v>12</v>
      </c>
      <c r="E2267" s="41">
        <v>141</v>
      </c>
      <c r="F2267" s="41">
        <v>143</v>
      </c>
      <c r="G2267" s="41">
        <v>0</v>
      </c>
      <c r="H2267" s="78">
        <f>(E2267-F2267)*C2267</f>
        <v>-4000</v>
      </c>
      <c r="I2267" s="78">
        <v>0</v>
      </c>
      <c r="J2267" s="78" t="e">
        <f>+H2267+I2267+#REF!</f>
        <v>#REF!</v>
      </c>
    </row>
    <row r="2268" spans="1:10">
      <c r="A2268" s="81">
        <v>42193</v>
      </c>
      <c r="B2268" s="48" t="s">
        <v>54</v>
      </c>
      <c r="C2268" s="48">
        <v>250</v>
      </c>
      <c r="D2268" s="48" t="s">
        <v>12</v>
      </c>
      <c r="E2268" s="41">
        <v>947.5</v>
      </c>
      <c r="F2268" s="41">
        <v>929.5</v>
      </c>
      <c r="G2268" s="41">
        <v>0</v>
      </c>
      <c r="H2268" s="78">
        <v>-4500</v>
      </c>
      <c r="I2268" s="78">
        <v>0</v>
      </c>
      <c r="J2268" s="78">
        <v>-4500</v>
      </c>
    </row>
    <row r="2269" spans="1:10">
      <c r="A2269" s="84">
        <v>42192</v>
      </c>
      <c r="B2269" s="85" t="s">
        <v>34</v>
      </c>
      <c r="C2269" s="85">
        <v>4000</v>
      </c>
      <c r="D2269" s="85" t="s">
        <v>9</v>
      </c>
      <c r="E2269" s="78">
        <v>97.8</v>
      </c>
      <c r="F2269" s="78">
        <v>98.3</v>
      </c>
      <c r="G2269" s="78">
        <v>98.8</v>
      </c>
      <c r="H2269" s="78">
        <f t="shared" ref="H2269:H2277" si="349">(F2269-E2269)*C2269</f>
        <v>2000</v>
      </c>
      <c r="I2269" s="78">
        <f>(G2269-F2269)*C2269</f>
        <v>2000</v>
      </c>
      <c r="J2269" s="78" t="e">
        <f>(H2269+I2269+#REF!)</f>
        <v>#REF!</v>
      </c>
    </row>
    <row r="2270" spans="1:10">
      <c r="A2270" s="84">
        <v>42192</v>
      </c>
      <c r="B2270" s="85" t="s">
        <v>47</v>
      </c>
      <c r="C2270" s="85">
        <v>250</v>
      </c>
      <c r="D2270" s="85" t="s">
        <v>9</v>
      </c>
      <c r="E2270" s="78">
        <v>1623.5</v>
      </c>
      <c r="F2270" s="78">
        <v>1629.5</v>
      </c>
      <c r="G2270" s="78">
        <v>1635.5</v>
      </c>
      <c r="H2270" s="78">
        <f t="shared" si="349"/>
        <v>1500</v>
      </c>
      <c r="I2270" s="78">
        <f>(G2270-F2270)*C2270</f>
        <v>1500</v>
      </c>
      <c r="J2270" s="78" t="e">
        <f>(H2270+I2270+#REF!)</f>
        <v>#REF!</v>
      </c>
    </row>
    <row r="2271" spans="1:10">
      <c r="A2271" s="84">
        <v>42192</v>
      </c>
      <c r="B2271" s="85" t="s">
        <v>32</v>
      </c>
      <c r="C2271" s="85">
        <v>4000</v>
      </c>
      <c r="D2271" s="85" t="s">
        <v>9</v>
      </c>
      <c r="E2271" s="78">
        <v>72.2</v>
      </c>
      <c r="F2271" s="78">
        <v>72.7</v>
      </c>
      <c r="G2271" s="78">
        <v>73.2</v>
      </c>
      <c r="H2271" s="78">
        <f t="shared" si="349"/>
        <v>2000</v>
      </c>
      <c r="I2271" s="78">
        <f>(G2271-F2271)*C2271</f>
        <v>2000</v>
      </c>
      <c r="J2271" s="78" t="e">
        <f>(H2271+I2271+#REF!)</f>
        <v>#REF!</v>
      </c>
    </row>
    <row r="2272" spans="1:10">
      <c r="A2272" s="84">
        <v>42192</v>
      </c>
      <c r="B2272" s="85" t="s">
        <v>48</v>
      </c>
      <c r="C2272" s="85">
        <v>250</v>
      </c>
      <c r="D2272" s="85" t="s">
        <v>9</v>
      </c>
      <c r="E2272" s="78">
        <v>1346</v>
      </c>
      <c r="F2272" s="78">
        <v>1346</v>
      </c>
      <c r="G2272" s="78">
        <v>0</v>
      </c>
      <c r="H2272" s="78">
        <f t="shared" si="349"/>
        <v>0</v>
      </c>
      <c r="I2272" s="78">
        <v>0</v>
      </c>
      <c r="J2272" s="78" t="e">
        <f>(H2272+I2272+#REF!)</f>
        <v>#REF!</v>
      </c>
    </row>
    <row r="2273" spans="1:10">
      <c r="A2273" s="81">
        <v>42193</v>
      </c>
      <c r="B2273" s="48" t="s">
        <v>59</v>
      </c>
      <c r="C2273" s="48">
        <v>1000</v>
      </c>
      <c r="D2273" s="48" t="s">
        <v>12</v>
      </c>
      <c r="E2273" s="41">
        <v>233.5</v>
      </c>
      <c r="F2273" s="41">
        <v>236.5</v>
      </c>
      <c r="G2273" s="41">
        <v>0</v>
      </c>
      <c r="H2273" s="78">
        <f>(E2273-F2273)*C2273</f>
        <v>-3000</v>
      </c>
      <c r="I2273" s="78">
        <v>0</v>
      </c>
      <c r="J2273" s="78" t="e">
        <f>+H2273+I2273+#REF!</f>
        <v>#REF!</v>
      </c>
    </row>
    <row r="2274" spans="1:10">
      <c r="A2274" s="84">
        <v>42191</v>
      </c>
      <c r="B2274" s="85" t="s">
        <v>49</v>
      </c>
      <c r="C2274" s="85">
        <v>2000</v>
      </c>
      <c r="D2274" s="85" t="s">
        <v>9</v>
      </c>
      <c r="E2274" s="78">
        <v>172.7</v>
      </c>
      <c r="F2274" s="78">
        <v>173.7</v>
      </c>
      <c r="G2274" s="78">
        <v>174.7</v>
      </c>
      <c r="H2274" s="78">
        <f t="shared" si="349"/>
        <v>2000</v>
      </c>
      <c r="I2274" s="78">
        <f>(G2274-F2274)*C2274</f>
        <v>2000</v>
      </c>
      <c r="J2274" s="78" t="e">
        <f>(H2274+I2274+#REF!)</f>
        <v>#REF!</v>
      </c>
    </row>
    <row r="2275" spans="1:10">
      <c r="A2275" s="84">
        <v>42191</v>
      </c>
      <c r="B2275" s="85" t="s">
        <v>60</v>
      </c>
      <c r="C2275" s="85">
        <v>250</v>
      </c>
      <c r="D2275" s="85" t="s">
        <v>9</v>
      </c>
      <c r="E2275" s="78">
        <v>1311</v>
      </c>
      <c r="F2275" s="78">
        <v>1320</v>
      </c>
      <c r="G2275" s="78">
        <v>1330</v>
      </c>
      <c r="H2275" s="78">
        <f t="shared" si="349"/>
        <v>2250</v>
      </c>
      <c r="I2275" s="78">
        <f>(G2275-F2275)*C2275</f>
        <v>2500</v>
      </c>
      <c r="J2275" s="78" t="e">
        <f>(H2275+I2275+#REF!)</f>
        <v>#REF!</v>
      </c>
    </row>
    <row r="2276" spans="1:10">
      <c r="A2276" s="84">
        <v>42191</v>
      </c>
      <c r="B2276" s="85" t="s">
        <v>34</v>
      </c>
      <c r="C2276" s="85">
        <v>4000</v>
      </c>
      <c r="D2276" s="85" t="s">
        <v>9</v>
      </c>
      <c r="E2276" s="78">
        <v>96.2</v>
      </c>
      <c r="F2276" s="78">
        <v>96.2</v>
      </c>
      <c r="G2276" s="78">
        <v>0</v>
      </c>
      <c r="H2276" s="78">
        <f t="shared" si="349"/>
        <v>0</v>
      </c>
      <c r="I2276" s="78">
        <v>0</v>
      </c>
      <c r="J2276" s="78" t="e">
        <f>(H2276+I2276+#REF!)</f>
        <v>#REF!</v>
      </c>
    </row>
    <row r="2277" spans="1:10">
      <c r="A2277" s="84">
        <v>42191</v>
      </c>
      <c r="B2277" s="85" t="s">
        <v>68</v>
      </c>
      <c r="C2277" s="85">
        <v>500</v>
      </c>
      <c r="D2277" s="85" t="s">
        <v>9</v>
      </c>
      <c r="E2277" s="78">
        <v>647.5</v>
      </c>
      <c r="F2277" s="78">
        <v>651.5</v>
      </c>
      <c r="G2277" s="78">
        <v>656</v>
      </c>
      <c r="H2277" s="78">
        <f t="shared" si="349"/>
        <v>2000</v>
      </c>
      <c r="I2277" s="78">
        <f>(G2277-F2277)*C2277</f>
        <v>2250</v>
      </c>
      <c r="J2277" s="78" t="e">
        <f>(H2277+I2277+#REF!)</f>
        <v>#REF!</v>
      </c>
    </row>
    <row r="2278" spans="1:10">
      <c r="A2278" s="81">
        <v>42188</v>
      </c>
      <c r="B2278" s="85" t="s">
        <v>59</v>
      </c>
      <c r="C2278" s="85">
        <v>1000</v>
      </c>
      <c r="D2278" s="85" t="s">
        <v>9</v>
      </c>
      <c r="E2278" s="78">
        <v>242.5</v>
      </c>
      <c r="F2278" s="78">
        <v>239.5</v>
      </c>
      <c r="G2278" s="78">
        <v>0</v>
      </c>
      <c r="H2278" s="78">
        <f>-(E2278-F2278)*C2278</f>
        <v>-3000</v>
      </c>
      <c r="I2278" s="78">
        <v>0</v>
      </c>
      <c r="J2278" s="78" t="e">
        <f>+H2278+I2278+#REF!</f>
        <v>#REF!</v>
      </c>
    </row>
    <row r="2279" spans="1:10">
      <c r="A2279" s="81">
        <v>42188</v>
      </c>
      <c r="B2279" s="48" t="s">
        <v>21</v>
      </c>
      <c r="C2279" s="48">
        <v>1000</v>
      </c>
      <c r="D2279" s="48" t="s">
        <v>12</v>
      </c>
      <c r="E2279" s="41">
        <v>320.89999999999998</v>
      </c>
      <c r="F2279" s="41">
        <v>317.5</v>
      </c>
      <c r="G2279" s="41">
        <v>315</v>
      </c>
      <c r="H2279" s="94">
        <f>+(E2279-F2279)*C2279</f>
        <v>3399.9999999999773</v>
      </c>
      <c r="I2279" s="94">
        <f>+(F2279-G2279)*C2279</f>
        <v>2500</v>
      </c>
      <c r="J2279" s="94" t="e">
        <f>+H2279+I2279+#REF!</f>
        <v>#REF!</v>
      </c>
    </row>
    <row r="2280" spans="1:10">
      <c r="A2280" s="81">
        <v>42188</v>
      </c>
      <c r="B2280" s="48" t="s">
        <v>78</v>
      </c>
      <c r="C2280" s="48">
        <v>250</v>
      </c>
      <c r="D2280" s="48" t="s">
        <v>12</v>
      </c>
      <c r="E2280" s="41">
        <v>1095</v>
      </c>
      <c r="F2280" s="41">
        <v>1086</v>
      </c>
      <c r="G2280" s="41">
        <v>1076</v>
      </c>
      <c r="H2280" s="94">
        <f>+(E2280-F2280)*C2280</f>
        <v>2250</v>
      </c>
      <c r="I2280" s="94">
        <f>+(F2280-G2280)*C2280</f>
        <v>2500</v>
      </c>
      <c r="J2280" s="94" t="e">
        <f>+H2280+I2280+#REF!</f>
        <v>#REF!</v>
      </c>
    </row>
    <row r="2281" spans="1:10">
      <c r="A2281" s="81">
        <v>42188</v>
      </c>
      <c r="B2281" s="85" t="s">
        <v>60</v>
      </c>
      <c r="C2281" s="85">
        <v>250</v>
      </c>
      <c r="D2281" s="85" t="s">
        <v>9</v>
      </c>
      <c r="E2281" s="78">
        <v>1293</v>
      </c>
      <c r="F2281" s="78">
        <v>1299</v>
      </c>
      <c r="G2281" s="78">
        <v>1307</v>
      </c>
      <c r="H2281" s="78">
        <f t="shared" ref="H2281" si="350">(F2281-E2281)*C2281</f>
        <v>1500</v>
      </c>
      <c r="I2281" s="78">
        <f>(G2281-F2281)*C2281</f>
        <v>2000</v>
      </c>
      <c r="J2281" s="78" t="e">
        <f>(H2281+I2281+#REF!)</f>
        <v>#REF!</v>
      </c>
    </row>
    <row r="2282" spans="1:10">
      <c r="A2282" s="84">
        <v>42187</v>
      </c>
      <c r="B2282" s="48" t="s">
        <v>43</v>
      </c>
      <c r="C2282" s="48">
        <v>125</v>
      </c>
      <c r="D2282" s="48" t="s">
        <v>12</v>
      </c>
      <c r="E2282" s="41">
        <v>8450</v>
      </c>
      <c r="F2282" s="41">
        <v>8430</v>
      </c>
      <c r="G2282" s="41">
        <v>0</v>
      </c>
      <c r="H2282" s="94">
        <f t="shared" ref="H2282" si="351">+(E2282-F2282)*C2282</f>
        <v>2500</v>
      </c>
      <c r="I2282" s="94">
        <v>0</v>
      </c>
      <c r="J2282" s="94" t="e">
        <f>+H2282+I2282+#REF!</f>
        <v>#REF!</v>
      </c>
    </row>
    <row r="2283" spans="1:10">
      <c r="A2283" s="84">
        <v>42187</v>
      </c>
      <c r="B2283" s="85" t="s">
        <v>50</v>
      </c>
      <c r="C2283" s="85">
        <v>500</v>
      </c>
      <c r="D2283" s="85" t="s">
        <v>9</v>
      </c>
      <c r="E2283" s="78">
        <v>659</v>
      </c>
      <c r="F2283" s="78">
        <v>662</v>
      </c>
      <c r="G2283" s="78">
        <v>665</v>
      </c>
      <c r="H2283" s="78">
        <f t="shared" ref="H2283:H2285" si="352">(F2283-E2283)*C2283</f>
        <v>1500</v>
      </c>
      <c r="I2283" s="78">
        <f>(G2283-F2283)*C2283</f>
        <v>1500</v>
      </c>
      <c r="J2283" s="78" t="e">
        <f>(H2283+I2283+#REF!)</f>
        <v>#REF!</v>
      </c>
    </row>
    <row r="2284" spans="1:10">
      <c r="A2284" s="84">
        <v>42187</v>
      </c>
      <c r="B2284" s="85" t="s">
        <v>57</v>
      </c>
      <c r="C2284" s="85">
        <v>125</v>
      </c>
      <c r="D2284" s="85" t="s">
        <v>9</v>
      </c>
      <c r="E2284" s="78">
        <v>8460</v>
      </c>
      <c r="F2284" s="78">
        <v>8478</v>
      </c>
      <c r="G2284" s="78">
        <v>0</v>
      </c>
      <c r="H2284" s="78">
        <f t="shared" si="352"/>
        <v>2250</v>
      </c>
      <c r="I2284" s="78">
        <v>0</v>
      </c>
      <c r="J2284" s="78" t="e">
        <f>(H2284+I2284+#REF!)</f>
        <v>#REF!</v>
      </c>
    </row>
    <row r="2285" spans="1:10">
      <c r="A2285" s="84">
        <v>42187</v>
      </c>
      <c r="B2285" s="85" t="s">
        <v>59</v>
      </c>
      <c r="C2285" s="85">
        <v>1000</v>
      </c>
      <c r="D2285" s="85" t="s">
        <v>9</v>
      </c>
      <c r="E2285" s="78">
        <v>243</v>
      </c>
      <c r="F2285" s="78">
        <v>245</v>
      </c>
      <c r="G2285" s="78">
        <v>0</v>
      </c>
      <c r="H2285" s="78">
        <f t="shared" si="352"/>
        <v>2000</v>
      </c>
      <c r="I2285" s="78">
        <v>0</v>
      </c>
      <c r="J2285" s="78" t="e">
        <f>(H2285+I2285+#REF!)</f>
        <v>#REF!</v>
      </c>
    </row>
    <row r="2286" spans="1:10">
      <c r="A2286" s="84">
        <v>42187</v>
      </c>
      <c r="B2286" s="85" t="s">
        <v>22</v>
      </c>
      <c r="C2286" s="85">
        <v>2000</v>
      </c>
      <c r="D2286" s="85" t="s">
        <v>9</v>
      </c>
      <c r="E2286" s="78">
        <v>118.7</v>
      </c>
      <c r="F2286" s="78">
        <v>117.2</v>
      </c>
      <c r="G2286" s="78">
        <v>0</v>
      </c>
      <c r="H2286" s="78">
        <f>-(E2286-F2286)*C2286</f>
        <v>-3000</v>
      </c>
      <c r="I2286" s="78">
        <v>0</v>
      </c>
      <c r="J2286" s="78" t="e">
        <f>+H2286+I2286+#REF!</f>
        <v>#REF!</v>
      </c>
    </row>
    <row r="2287" spans="1:10">
      <c r="A2287" s="84">
        <v>42186</v>
      </c>
      <c r="B2287" s="85" t="s">
        <v>10</v>
      </c>
      <c r="C2287" s="85">
        <v>4000</v>
      </c>
      <c r="D2287" s="85" t="s">
        <v>9</v>
      </c>
      <c r="E2287" s="78">
        <v>71.2</v>
      </c>
      <c r="F2287" s="78">
        <v>71.7</v>
      </c>
      <c r="G2287" s="78">
        <v>0</v>
      </c>
      <c r="H2287" s="78">
        <f t="shared" ref="H2287" si="353">(F2287-E2287)*C2287</f>
        <v>2000</v>
      </c>
      <c r="I2287" s="78">
        <v>0</v>
      </c>
      <c r="J2287" s="78" t="e">
        <f>(H2287+I2287+#REF!)</f>
        <v>#REF!</v>
      </c>
    </row>
    <row r="2288" spans="1:10" ht="15.75" customHeight="1">
      <c r="A2288" s="84">
        <v>42186</v>
      </c>
      <c r="B2288" s="85" t="s">
        <v>15</v>
      </c>
      <c r="C2288" s="85">
        <v>1000</v>
      </c>
      <c r="D2288" s="85" t="s">
        <v>9</v>
      </c>
      <c r="E2288" s="78">
        <v>272</v>
      </c>
      <c r="F2288" s="78">
        <v>269</v>
      </c>
      <c r="G2288" s="78">
        <v>0</v>
      </c>
      <c r="H2288" s="78">
        <f>-(E2288-F2288)*C2288</f>
        <v>-3000</v>
      </c>
      <c r="I2288" s="78">
        <v>0</v>
      </c>
      <c r="J2288" s="78" t="e">
        <f>+H2288+I2288+#REF!</f>
        <v>#REF!</v>
      </c>
    </row>
    <row r="2289" spans="1:10">
      <c r="A2289" s="84">
        <v>42186</v>
      </c>
      <c r="B2289" s="85" t="s">
        <v>77</v>
      </c>
      <c r="C2289" s="85">
        <v>125</v>
      </c>
      <c r="D2289" s="85" t="s">
        <v>9</v>
      </c>
      <c r="E2289" s="78">
        <v>8430</v>
      </c>
      <c r="F2289" s="78">
        <v>8448</v>
      </c>
      <c r="G2289" s="78">
        <v>8480</v>
      </c>
      <c r="H2289" s="78">
        <f t="shared" ref="H2289" si="354">(F2289-E2289)*C2289</f>
        <v>2250</v>
      </c>
      <c r="I2289" s="78">
        <f>(G2289-F2289)*C2289</f>
        <v>4000</v>
      </c>
      <c r="J2289" s="78" t="e">
        <f>(H2289+I2289+#REF!)</f>
        <v>#REF!</v>
      </c>
    </row>
    <row r="2290" spans="1:10">
      <c r="A2290" s="84">
        <v>42186</v>
      </c>
      <c r="B2290" s="48" t="s">
        <v>21</v>
      </c>
      <c r="C2290" s="48">
        <v>1000</v>
      </c>
      <c r="D2290" s="48" t="s">
        <v>12</v>
      </c>
      <c r="E2290" s="41">
        <v>316.5</v>
      </c>
      <c r="F2290" s="41">
        <v>306</v>
      </c>
      <c r="G2290" s="41">
        <v>0</v>
      </c>
      <c r="H2290" s="94">
        <f t="shared" ref="H2290" si="355">+(E2290-F2290)*C2290</f>
        <v>10500</v>
      </c>
      <c r="I2290" s="94">
        <v>0</v>
      </c>
      <c r="J2290" s="94" t="e">
        <f>+H2290+I2290+#REF!</f>
        <v>#REF!</v>
      </c>
    </row>
    <row r="2291" spans="1:10" ht="15.75" customHeight="1">
      <c r="A2291" s="5"/>
      <c r="B2291" s="5"/>
      <c r="C2291" s="5"/>
      <c r="D2291" s="5"/>
      <c r="E2291" s="5"/>
      <c r="F2291" s="5"/>
      <c r="G2291" s="5"/>
      <c r="H2291" s="5"/>
      <c r="I2291" s="5"/>
      <c r="J2291" s="5"/>
    </row>
    <row r="2292" spans="1:10" ht="15.75" customHeight="1">
      <c r="A2292" s="5"/>
      <c r="B2292" s="5"/>
      <c r="C2292" s="5"/>
      <c r="D2292" s="5"/>
      <c r="E2292" s="5"/>
      <c r="F2292" s="5"/>
      <c r="G2292" s="5"/>
      <c r="H2292" s="5"/>
      <c r="I2292" s="5"/>
      <c r="J2292" s="5"/>
    </row>
    <row r="2293" spans="1:10" ht="15.75" customHeight="1">
      <c r="A2293" s="5"/>
      <c r="B2293" s="5"/>
      <c r="C2293" s="5"/>
      <c r="D2293" s="5"/>
      <c r="E2293" s="5"/>
      <c r="F2293" s="5"/>
      <c r="G2293" s="5"/>
      <c r="H2293" s="5"/>
      <c r="I2293" s="5"/>
      <c r="J2293" s="5"/>
    </row>
    <row r="2294" spans="1:10" ht="15.75" customHeight="1">
      <c r="A2294" s="5"/>
      <c r="B2294" s="5"/>
      <c r="C2294" s="5"/>
      <c r="D2294" s="5"/>
      <c r="E2294" s="5"/>
      <c r="F2294" s="5"/>
      <c r="G2294" s="5"/>
      <c r="H2294" s="5"/>
      <c r="I2294" s="5"/>
      <c r="J2294" s="5"/>
    </row>
    <row r="2295" spans="1:10" ht="15.75" customHeight="1">
      <c r="A2295" s="5"/>
      <c r="B2295" s="5"/>
      <c r="C2295" s="5"/>
      <c r="D2295" s="5"/>
      <c r="E2295" s="5"/>
      <c r="F2295" s="5"/>
      <c r="G2295" s="5"/>
      <c r="H2295" s="5"/>
      <c r="I2295" s="5"/>
      <c r="J2295" s="5"/>
    </row>
    <row r="2296" spans="1:10" ht="15.75" customHeight="1">
      <c r="A2296" s="5"/>
      <c r="B2296" s="5"/>
      <c r="C2296" s="5"/>
      <c r="D2296" s="5"/>
      <c r="E2296" s="5"/>
      <c r="F2296" s="5"/>
      <c r="G2296" s="5"/>
      <c r="H2296" s="5"/>
      <c r="I2296" s="5"/>
      <c r="J2296" s="5"/>
    </row>
    <row r="2297" spans="1:10" ht="15.75" customHeight="1">
      <c r="A2297" s="5"/>
      <c r="B2297" s="5"/>
      <c r="C2297" s="5"/>
      <c r="D2297" s="5"/>
      <c r="E2297" s="5"/>
      <c r="F2297" s="5"/>
      <c r="G2297" s="5"/>
      <c r="H2297" s="5"/>
      <c r="I2297" s="5"/>
      <c r="J2297" s="5"/>
    </row>
    <row r="2298" spans="1:10" ht="15.75" customHeight="1">
      <c r="A2298" s="5"/>
      <c r="B2298" s="5"/>
      <c r="C2298" s="5"/>
      <c r="D2298" s="5"/>
      <c r="E2298" s="5"/>
      <c r="F2298" s="5"/>
      <c r="G2298" s="5"/>
      <c r="H2298" s="5"/>
      <c r="I2298" s="5"/>
      <c r="J2298" s="5"/>
    </row>
    <row r="2299" spans="1:10" ht="15.75" customHeight="1">
      <c r="A2299" s="5"/>
      <c r="B2299" s="5"/>
      <c r="C2299" s="5"/>
      <c r="D2299" s="5"/>
      <c r="E2299" s="5"/>
      <c r="F2299" s="5"/>
      <c r="G2299" s="5"/>
      <c r="H2299" s="5"/>
      <c r="I2299" s="5"/>
      <c r="J2299" s="5"/>
    </row>
    <row r="2300" spans="1:10" ht="15.75" customHeight="1">
      <c r="A2300" s="5"/>
      <c r="B2300" s="5"/>
      <c r="C2300" s="5"/>
      <c r="D2300" s="5"/>
      <c r="E2300" s="5"/>
      <c r="F2300" s="5"/>
      <c r="G2300" s="5"/>
      <c r="H2300" s="5"/>
      <c r="I2300" s="5"/>
      <c r="J2300" s="5"/>
    </row>
    <row r="2301" spans="1:10" ht="15.75" customHeight="1">
      <c r="A2301" s="5"/>
      <c r="B2301" s="5"/>
      <c r="C2301" s="5"/>
      <c r="D2301" s="5"/>
      <c r="E2301" s="5"/>
      <c r="F2301" s="5"/>
      <c r="G2301" s="5"/>
      <c r="H2301" s="5"/>
      <c r="I2301" s="5"/>
      <c r="J2301" s="5"/>
    </row>
    <row r="2302" spans="1:10" ht="15.75" customHeight="1">
      <c r="A2302" s="5"/>
      <c r="B2302" s="5"/>
      <c r="C2302" s="5"/>
      <c r="D2302" s="5"/>
      <c r="E2302" s="5"/>
      <c r="F2302" s="5"/>
      <c r="G2302" s="5"/>
      <c r="H2302" s="5"/>
      <c r="I2302" s="5"/>
      <c r="J2302" s="5"/>
    </row>
    <row r="2303" spans="1:10" ht="15.75" customHeight="1">
      <c r="A2303" s="5"/>
      <c r="B2303" s="5"/>
      <c r="C2303" s="5"/>
      <c r="D2303" s="5"/>
      <c r="E2303" s="5"/>
      <c r="F2303" s="5"/>
      <c r="G2303" s="5"/>
      <c r="H2303" s="5"/>
      <c r="I2303" s="5"/>
      <c r="J2303" s="5"/>
    </row>
    <row r="2304" spans="1:10" ht="15.75" customHeight="1">
      <c r="A2304" s="5"/>
      <c r="B2304" s="5"/>
      <c r="C2304" s="5"/>
      <c r="D2304" s="5"/>
      <c r="E2304" s="5"/>
      <c r="F2304" s="5"/>
      <c r="G2304" s="5"/>
      <c r="H2304" s="5"/>
      <c r="I2304" s="5"/>
      <c r="J2304" s="5"/>
    </row>
    <row r="2305" spans="1:10" ht="15.75" customHeight="1">
      <c r="A2305" s="5"/>
      <c r="B2305" s="5"/>
      <c r="C2305" s="5"/>
      <c r="D2305" s="5"/>
      <c r="E2305" s="5"/>
      <c r="F2305" s="5"/>
      <c r="G2305" s="5"/>
      <c r="H2305" s="5"/>
      <c r="I2305" s="5"/>
      <c r="J2305" s="5"/>
    </row>
    <row r="2306" spans="1:10" ht="15.75" customHeight="1">
      <c r="A2306" s="5"/>
      <c r="B2306" s="5"/>
      <c r="C2306" s="5"/>
      <c r="D2306" s="5"/>
      <c r="E2306" s="5"/>
      <c r="F2306" s="5"/>
      <c r="G2306" s="5"/>
      <c r="H2306" s="5"/>
      <c r="I2306" s="5"/>
      <c r="J2306" s="5"/>
    </row>
    <row r="2307" spans="1:10" ht="15.75" customHeight="1">
      <c r="A2307" s="5"/>
      <c r="B2307" s="5"/>
      <c r="C2307" s="5"/>
      <c r="D2307" s="5"/>
      <c r="E2307" s="5"/>
      <c r="F2307" s="5"/>
      <c r="G2307" s="5"/>
      <c r="H2307" s="5"/>
      <c r="I2307" s="5"/>
      <c r="J2307" s="5"/>
    </row>
    <row r="2308" spans="1:10" ht="15.75" customHeight="1">
      <c r="A2308" s="5"/>
      <c r="B2308" s="5"/>
      <c r="C2308" s="5"/>
      <c r="D2308" s="5"/>
      <c r="E2308" s="5"/>
      <c r="F2308" s="5"/>
      <c r="G2308" s="5"/>
      <c r="H2308" s="5"/>
      <c r="I2308" s="5"/>
      <c r="J2308" s="5"/>
    </row>
    <row r="2309" spans="1:10" ht="15.75" customHeight="1">
      <c r="A2309" s="5"/>
      <c r="B2309" s="5"/>
      <c r="C2309" s="5"/>
      <c r="D2309" s="5"/>
      <c r="E2309" s="5"/>
      <c r="F2309" s="5"/>
      <c r="G2309" s="5"/>
      <c r="H2309" s="5"/>
      <c r="I2309" s="5"/>
      <c r="J2309" s="5"/>
    </row>
    <row r="2310" spans="1:10" ht="15.75" customHeight="1">
      <c r="A2310" s="5"/>
      <c r="B2310" s="5"/>
      <c r="C2310" s="5"/>
      <c r="D2310" s="5"/>
      <c r="E2310" s="5"/>
      <c r="F2310" s="5"/>
      <c r="G2310" s="5"/>
      <c r="H2310" s="5"/>
      <c r="I2310" s="5"/>
      <c r="J2310" s="5"/>
    </row>
    <row r="2311" spans="1:10" ht="15.75" customHeight="1">
      <c r="A2311" s="5"/>
      <c r="B2311" s="5"/>
      <c r="C2311" s="5"/>
      <c r="D2311" s="5"/>
      <c r="E2311" s="5"/>
      <c r="F2311" s="5"/>
      <c r="G2311" s="5"/>
      <c r="H2311" s="5"/>
      <c r="I2311" s="5"/>
      <c r="J2311" s="5"/>
    </row>
    <row r="2312" spans="1:10" ht="15.75" customHeight="1">
      <c r="A2312" s="5"/>
      <c r="B2312" s="5"/>
      <c r="C2312" s="5"/>
      <c r="D2312" s="5"/>
      <c r="E2312" s="5"/>
      <c r="F2312" s="5"/>
      <c r="G2312" s="5"/>
      <c r="H2312" s="5"/>
      <c r="I2312" s="5"/>
      <c r="J2312" s="5"/>
    </row>
    <row r="2313" spans="1:10" ht="15.75" customHeight="1">
      <c r="A2313" s="5"/>
      <c r="B2313" s="5"/>
      <c r="C2313" s="5"/>
      <c r="D2313" s="5"/>
      <c r="E2313" s="5"/>
      <c r="F2313" s="5"/>
      <c r="G2313" s="5"/>
      <c r="H2313" s="5"/>
      <c r="I2313" s="5"/>
      <c r="J2313" s="5"/>
    </row>
    <row r="2314" spans="1:10" ht="15.75" customHeight="1">
      <c r="A2314" s="5"/>
      <c r="B2314" s="5"/>
      <c r="C2314" s="5"/>
      <c r="D2314" s="5"/>
      <c r="E2314" s="5"/>
      <c r="F2314" s="5"/>
      <c r="G2314" s="5"/>
      <c r="H2314" s="5"/>
      <c r="I2314" s="5"/>
      <c r="J2314" s="5"/>
    </row>
    <row r="2315" spans="1:10" ht="15.75" customHeight="1">
      <c r="A2315" s="5"/>
      <c r="B2315" s="5"/>
      <c r="C2315" s="5"/>
      <c r="D2315" s="5"/>
      <c r="E2315" s="5"/>
      <c r="F2315" s="5"/>
      <c r="G2315" s="5"/>
      <c r="H2315" s="5"/>
      <c r="I2315" s="5"/>
      <c r="J2315" s="5"/>
    </row>
    <row r="2316" spans="1:10" ht="15.75" customHeight="1">
      <c r="A2316" s="5"/>
      <c r="B2316" s="5"/>
      <c r="C2316" s="5"/>
      <c r="D2316" s="5"/>
      <c r="E2316" s="5"/>
      <c r="F2316" s="5"/>
      <c r="G2316" s="5"/>
      <c r="H2316" s="5"/>
      <c r="I2316" s="5"/>
      <c r="J2316" s="5"/>
    </row>
    <row r="2317" spans="1:10" ht="15.75" customHeight="1">
      <c r="A2317" s="5"/>
      <c r="B2317" s="5"/>
      <c r="C2317" s="5"/>
      <c r="D2317" s="5"/>
      <c r="E2317" s="5"/>
      <c r="F2317" s="5"/>
      <c r="G2317" s="5"/>
      <c r="H2317" s="5"/>
      <c r="I2317" s="5"/>
      <c r="J2317" s="5"/>
    </row>
    <row r="2318" spans="1:10" ht="15.75" customHeight="1">
      <c r="A2318" s="5"/>
      <c r="B2318" s="5"/>
      <c r="C2318" s="5"/>
      <c r="D2318" s="5"/>
      <c r="E2318" s="5"/>
      <c r="F2318" s="5"/>
      <c r="G2318" s="5"/>
      <c r="H2318" s="5"/>
      <c r="I2318" s="5"/>
      <c r="J2318" s="5"/>
    </row>
    <row r="2319" spans="1:10" ht="15.75" customHeight="1">
      <c r="A2319" s="5"/>
      <c r="B2319" s="5"/>
      <c r="C2319" s="5"/>
      <c r="D2319" s="5"/>
      <c r="E2319" s="5"/>
      <c r="F2319" s="5"/>
      <c r="G2319" s="5"/>
      <c r="H2319" s="5"/>
      <c r="I2319" s="5"/>
      <c r="J2319" s="5"/>
    </row>
    <row r="2320" spans="1:10" ht="15.75" customHeight="1">
      <c r="A2320" s="5"/>
      <c r="B2320" s="5"/>
      <c r="C2320" s="5"/>
      <c r="D2320" s="5"/>
      <c r="E2320" s="5"/>
      <c r="F2320" s="5"/>
      <c r="G2320" s="5"/>
      <c r="H2320" s="5"/>
      <c r="I2320" s="5"/>
      <c r="J2320" s="5"/>
    </row>
    <row r="2321" spans="1:10" ht="15.75" customHeight="1">
      <c r="A2321" s="5"/>
      <c r="B2321" s="5"/>
      <c r="C2321" s="5"/>
      <c r="D2321" s="5"/>
      <c r="E2321" s="5"/>
      <c r="F2321" s="5"/>
      <c r="G2321" s="5"/>
      <c r="H2321" s="5"/>
      <c r="I2321" s="5"/>
      <c r="J2321" s="5"/>
    </row>
    <row r="2322" spans="1:10" ht="15.75" customHeight="1">
      <c r="A2322" s="5"/>
      <c r="B2322" s="5"/>
      <c r="C2322" s="5"/>
      <c r="D2322" s="5"/>
      <c r="E2322" s="5"/>
      <c r="F2322" s="5"/>
      <c r="G2322" s="5"/>
      <c r="H2322" s="5"/>
      <c r="I2322" s="5"/>
      <c r="J2322" s="5"/>
    </row>
    <row r="2323" spans="1:10" ht="15.75" customHeight="1">
      <c r="A2323" s="5"/>
      <c r="B2323" s="5"/>
      <c r="C2323" s="5"/>
      <c r="D2323" s="5"/>
      <c r="E2323" s="5"/>
      <c r="F2323" s="5"/>
      <c r="G2323" s="5"/>
      <c r="H2323" s="5"/>
      <c r="I2323" s="5"/>
      <c r="J2323" s="5"/>
    </row>
    <row r="2324" spans="1:10" ht="15.75" customHeight="1">
      <c r="A2324" s="5"/>
      <c r="B2324" s="5"/>
      <c r="C2324" s="5"/>
      <c r="D2324" s="5"/>
      <c r="E2324" s="5"/>
      <c r="F2324" s="5"/>
      <c r="G2324" s="5"/>
      <c r="H2324" s="5"/>
      <c r="I2324" s="5"/>
      <c r="J2324" s="5"/>
    </row>
    <row r="2325" spans="1:10" ht="15.75" customHeight="1">
      <c r="A2325" s="5"/>
      <c r="B2325" s="5"/>
      <c r="C2325" s="5"/>
      <c r="D2325" s="5"/>
      <c r="E2325" s="5"/>
      <c r="F2325" s="5"/>
      <c r="G2325" s="5"/>
      <c r="H2325" s="5"/>
      <c r="I2325" s="5"/>
      <c r="J2325" s="5"/>
    </row>
    <row r="2326" spans="1:10" ht="15.75" customHeight="1">
      <c r="A2326" s="5"/>
      <c r="B2326" s="5"/>
      <c r="C2326" s="5"/>
      <c r="D2326" s="5"/>
      <c r="E2326" s="5"/>
      <c r="F2326" s="5"/>
      <c r="G2326" s="5"/>
      <c r="H2326" s="5"/>
      <c r="I2326" s="5"/>
      <c r="J2326" s="5"/>
    </row>
    <row r="2327" spans="1:10" ht="15.75" customHeight="1">
      <c r="A2327" s="5"/>
      <c r="B2327" s="5"/>
      <c r="C2327" s="5"/>
      <c r="D2327" s="5"/>
      <c r="E2327" s="5"/>
      <c r="F2327" s="5"/>
      <c r="G2327" s="5"/>
      <c r="H2327" s="5"/>
      <c r="I2327" s="5"/>
      <c r="J2327" s="5"/>
    </row>
    <row r="2328" spans="1:10" ht="15.75" customHeight="1">
      <c r="A2328" s="5"/>
      <c r="B2328" s="5"/>
      <c r="C2328" s="5"/>
      <c r="D2328" s="5"/>
      <c r="E2328" s="5"/>
      <c r="F2328" s="5"/>
      <c r="G2328" s="5"/>
      <c r="H2328" s="5"/>
      <c r="I2328" s="5"/>
      <c r="J2328" s="5"/>
    </row>
    <row r="2329" spans="1:10" ht="15.75" customHeight="1">
      <c r="A2329" s="5"/>
      <c r="B2329" s="5"/>
      <c r="C2329" s="5"/>
      <c r="D2329" s="5"/>
      <c r="E2329" s="5"/>
      <c r="F2329" s="5"/>
      <c r="G2329" s="5"/>
      <c r="H2329" s="5"/>
      <c r="I2329" s="5"/>
      <c r="J2329" s="5"/>
    </row>
    <row r="2330" spans="1:10" ht="15.75" customHeight="1">
      <c r="A2330" s="5"/>
      <c r="B2330" s="5"/>
      <c r="C2330" s="5"/>
      <c r="D2330" s="5"/>
      <c r="E2330" s="5"/>
      <c r="F2330" s="5"/>
      <c r="G2330" s="5"/>
      <c r="H2330" s="5"/>
      <c r="I2330" s="5"/>
      <c r="J2330" s="5"/>
    </row>
    <row r="2331" spans="1:10" ht="15.75" customHeight="1">
      <c r="A2331" s="5"/>
      <c r="B2331" s="5"/>
      <c r="C2331" s="5"/>
      <c r="D2331" s="5"/>
      <c r="E2331" s="5"/>
      <c r="F2331" s="5"/>
      <c r="G2331" s="5"/>
      <c r="H2331" s="5"/>
      <c r="I2331" s="5"/>
      <c r="J2331" s="5"/>
    </row>
    <row r="2332" spans="1:10" ht="15.75" customHeight="1">
      <c r="A2332" s="5"/>
      <c r="B2332" s="5"/>
      <c r="C2332" s="5"/>
      <c r="D2332" s="5"/>
      <c r="E2332" s="5"/>
      <c r="F2332" s="5"/>
      <c r="G2332" s="5"/>
      <c r="H2332" s="5"/>
      <c r="I2332" s="5"/>
      <c r="J2332" s="5"/>
    </row>
    <row r="2333" spans="1:10" ht="15.75" customHeight="1">
      <c r="A2333" s="5"/>
      <c r="B2333" s="5"/>
      <c r="C2333" s="5"/>
      <c r="D2333" s="5"/>
      <c r="E2333" s="5"/>
      <c r="F2333" s="5"/>
      <c r="G2333" s="5"/>
      <c r="H2333" s="5"/>
      <c r="I2333" s="5"/>
      <c r="J2333" s="5"/>
    </row>
    <row r="2334" spans="1:10" ht="15.75" customHeight="1">
      <c r="A2334" s="5"/>
      <c r="B2334" s="5"/>
      <c r="C2334" s="5"/>
      <c r="D2334" s="5"/>
      <c r="E2334" s="5"/>
      <c r="F2334" s="5"/>
      <c r="G2334" s="5"/>
      <c r="H2334" s="5"/>
      <c r="I2334" s="5"/>
      <c r="J2334" s="5"/>
    </row>
    <row r="2335" spans="1:10" ht="15.75" customHeight="1">
      <c r="A2335" s="5"/>
      <c r="B2335" s="5"/>
      <c r="C2335" s="5"/>
      <c r="D2335" s="5"/>
      <c r="E2335" s="5"/>
      <c r="F2335" s="5"/>
      <c r="G2335" s="5"/>
      <c r="H2335" s="5"/>
      <c r="I2335" s="5"/>
      <c r="J2335" s="5"/>
    </row>
    <row r="2336" spans="1:10" ht="15.75" customHeight="1">
      <c r="A2336" s="5"/>
      <c r="B2336" s="5"/>
      <c r="C2336" s="5"/>
      <c r="D2336" s="5"/>
      <c r="E2336" s="5"/>
      <c r="F2336" s="5"/>
      <c r="G2336" s="5"/>
      <c r="H2336" s="5"/>
      <c r="I2336" s="5"/>
      <c r="J2336" s="5"/>
    </row>
    <row r="2337" spans="1:10" ht="15.75" customHeight="1">
      <c r="A2337" s="5"/>
      <c r="B2337" s="5"/>
      <c r="C2337" s="5"/>
      <c r="D2337" s="5"/>
      <c r="E2337" s="5"/>
      <c r="F2337" s="5"/>
      <c r="G2337" s="5"/>
      <c r="H2337" s="5"/>
      <c r="I2337" s="5"/>
      <c r="J2337" s="5"/>
    </row>
    <row r="2338" spans="1:10" ht="15.75" customHeight="1">
      <c r="A2338" s="5"/>
      <c r="B2338" s="5"/>
      <c r="C2338" s="5"/>
      <c r="D2338" s="5"/>
      <c r="E2338" s="5"/>
      <c r="F2338" s="5"/>
      <c r="G2338" s="5"/>
      <c r="H2338" s="5"/>
      <c r="I2338" s="5"/>
      <c r="J2338" s="5"/>
    </row>
    <row r="2339" spans="1:10" ht="15.75" customHeight="1">
      <c r="A2339" s="5"/>
      <c r="B2339" s="5"/>
      <c r="C2339" s="5"/>
      <c r="D2339" s="5"/>
      <c r="E2339" s="5"/>
      <c r="F2339" s="5"/>
      <c r="G2339" s="5"/>
      <c r="H2339" s="5"/>
      <c r="I2339" s="5"/>
      <c r="J2339" s="5"/>
    </row>
    <row r="2340" spans="1:10" ht="15.75" customHeight="1">
      <c r="A2340" s="5"/>
      <c r="B2340" s="5"/>
      <c r="C2340" s="5"/>
      <c r="D2340" s="5"/>
      <c r="E2340" s="5"/>
      <c r="F2340" s="5"/>
      <c r="G2340" s="5"/>
      <c r="H2340" s="5"/>
      <c r="I2340" s="5"/>
      <c r="J2340" s="5"/>
    </row>
    <row r="2341" spans="1:10" ht="15.75" customHeight="1">
      <c r="A2341" s="5"/>
      <c r="B2341" s="5"/>
      <c r="C2341" s="5"/>
      <c r="D2341" s="5"/>
      <c r="E2341" s="5"/>
      <c r="F2341" s="5"/>
      <c r="G2341" s="5"/>
      <c r="H2341" s="5"/>
      <c r="I2341" s="5"/>
      <c r="J2341" s="5"/>
    </row>
    <row r="2342" spans="1:10" ht="15.75" customHeight="1">
      <c r="A2342" s="5"/>
      <c r="B2342" s="5"/>
      <c r="C2342" s="5"/>
      <c r="D2342" s="5"/>
      <c r="E2342" s="5"/>
      <c r="F2342" s="5"/>
      <c r="G2342" s="5"/>
      <c r="H2342" s="5"/>
      <c r="I2342" s="5"/>
      <c r="J2342" s="5"/>
    </row>
    <row r="2343" spans="1:10" ht="15.75" customHeight="1">
      <c r="A2343" s="5"/>
      <c r="B2343" s="5"/>
      <c r="C2343" s="5"/>
      <c r="D2343" s="5"/>
      <c r="E2343" s="5"/>
      <c r="F2343" s="5"/>
      <c r="G2343" s="5"/>
      <c r="H2343" s="5"/>
      <c r="I2343" s="5"/>
      <c r="J2343" s="5"/>
    </row>
    <row r="2344" spans="1:10" ht="15.75" customHeight="1">
      <c r="A2344" s="5"/>
      <c r="B2344" s="5"/>
      <c r="C2344" s="5"/>
      <c r="D2344" s="5"/>
      <c r="E2344" s="5"/>
      <c r="F2344" s="5"/>
      <c r="G2344" s="5"/>
      <c r="H2344" s="5"/>
      <c r="I2344" s="5"/>
      <c r="J2344" s="5"/>
    </row>
    <row r="2345" spans="1:10" ht="15.75" customHeight="1">
      <c r="A2345" s="5"/>
      <c r="B2345" s="5"/>
      <c r="C2345" s="5"/>
      <c r="D2345" s="5"/>
      <c r="E2345" s="5"/>
      <c r="F2345" s="5"/>
      <c r="G2345" s="5"/>
      <c r="H2345" s="5"/>
      <c r="I2345" s="5"/>
      <c r="J2345" s="5"/>
    </row>
    <row r="2346" spans="1:10" ht="15.75" customHeight="1">
      <c r="A2346" s="5"/>
      <c r="B2346" s="5"/>
      <c r="C2346" s="5"/>
      <c r="D2346" s="5"/>
      <c r="E2346" s="5"/>
      <c r="F2346" s="5"/>
      <c r="G2346" s="5"/>
      <c r="H2346" s="5"/>
      <c r="I2346" s="5"/>
      <c r="J2346" s="5"/>
    </row>
    <row r="2347" spans="1:10" ht="15.75" customHeight="1">
      <c r="A2347" s="5"/>
      <c r="B2347" s="5"/>
      <c r="C2347" s="5"/>
      <c r="D2347" s="5"/>
      <c r="E2347" s="5"/>
      <c r="F2347" s="5"/>
      <c r="G2347" s="5"/>
      <c r="H2347" s="5"/>
      <c r="I2347" s="5"/>
      <c r="J2347" s="5"/>
    </row>
    <row r="2348" spans="1:10" ht="15.75" customHeight="1">
      <c r="A2348" s="5"/>
      <c r="B2348" s="5"/>
      <c r="C2348" s="5"/>
      <c r="D2348" s="5"/>
      <c r="E2348" s="5"/>
      <c r="F2348" s="5"/>
      <c r="G2348" s="5"/>
      <c r="H2348" s="5"/>
      <c r="I2348" s="5"/>
      <c r="J2348" s="5"/>
    </row>
    <row r="2349" spans="1:10" ht="15.75" customHeight="1">
      <c r="A2349" s="5"/>
      <c r="B2349" s="5"/>
      <c r="C2349" s="5"/>
      <c r="D2349" s="5"/>
      <c r="E2349" s="5"/>
      <c r="F2349" s="5"/>
      <c r="G2349" s="5"/>
      <c r="H2349" s="5"/>
      <c r="I2349" s="5"/>
      <c r="J2349" s="5"/>
    </row>
    <row r="2350" spans="1:10" ht="15.75" customHeight="1">
      <c r="A2350" s="5"/>
      <c r="B2350" s="5"/>
      <c r="C2350" s="5"/>
      <c r="D2350" s="5"/>
      <c r="E2350" s="5"/>
      <c r="F2350" s="5"/>
      <c r="G2350" s="5"/>
      <c r="H2350" s="5"/>
      <c r="I2350" s="5"/>
      <c r="J2350" s="5"/>
    </row>
    <row r="2351" spans="1:10" ht="15.75" customHeight="1">
      <c r="A2351" s="5"/>
      <c r="B2351" s="5"/>
      <c r="C2351" s="5"/>
      <c r="D2351" s="5"/>
      <c r="E2351" s="5"/>
      <c r="F2351" s="5"/>
      <c r="G2351" s="5"/>
      <c r="H2351" s="5"/>
      <c r="I2351" s="5"/>
      <c r="J2351" s="5"/>
    </row>
    <row r="2352" spans="1:10" ht="15.75" customHeight="1">
      <c r="A2352" s="5"/>
      <c r="B2352" s="5"/>
      <c r="C2352" s="5"/>
      <c r="D2352" s="5"/>
      <c r="E2352" s="5"/>
      <c r="F2352" s="5"/>
      <c r="G2352" s="5"/>
      <c r="H2352" s="5"/>
      <c r="I2352" s="5"/>
      <c r="J2352" s="5"/>
    </row>
    <row r="2353" spans="1:10" ht="15.75" customHeight="1">
      <c r="A2353" s="5"/>
      <c r="B2353" s="5"/>
      <c r="C2353" s="5"/>
      <c r="D2353" s="5"/>
      <c r="E2353" s="5"/>
      <c r="F2353" s="5"/>
      <c r="G2353" s="5"/>
      <c r="H2353" s="5"/>
      <c r="I2353" s="5"/>
      <c r="J2353" s="5"/>
    </row>
    <row r="2354" spans="1:10" ht="15.75" customHeight="1">
      <c r="A2354" s="5"/>
      <c r="B2354" s="5"/>
      <c r="C2354" s="5"/>
      <c r="D2354" s="5"/>
      <c r="E2354" s="5"/>
      <c r="F2354" s="5"/>
      <c r="G2354" s="5"/>
      <c r="H2354" s="5"/>
      <c r="I2354" s="5"/>
      <c r="J2354" s="5"/>
    </row>
    <row r="2355" spans="1:10" ht="15.75" customHeight="1">
      <c r="A2355" s="5"/>
      <c r="B2355" s="5"/>
      <c r="C2355" s="5"/>
      <c r="D2355" s="5"/>
      <c r="E2355" s="5"/>
      <c r="F2355" s="5"/>
      <c r="G2355" s="5"/>
      <c r="H2355" s="5"/>
      <c r="I2355" s="5"/>
      <c r="J2355" s="5"/>
    </row>
    <row r="2356" spans="1:10" ht="15.75" customHeight="1">
      <c r="A2356" s="5"/>
      <c r="B2356" s="5"/>
      <c r="C2356" s="5"/>
      <c r="D2356" s="5"/>
      <c r="E2356" s="5"/>
      <c r="F2356" s="5"/>
      <c r="G2356" s="5"/>
      <c r="H2356" s="5"/>
      <c r="I2356" s="5"/>
      <c r="J2356" s="5"/>
    </row>
    <row r="2357" spans="1:10" ht="15.75" customHeight="1">
      <c r="A2357" s="5"/>
      <c r="B2357" s="5"/>
      <c r="C2357" s="5"/>
      <c r="D2357" s="5"/>
      <c r="E2357" s="5"/>
      <c r="F2357" s="5"/>
      <c r="G2357" s="5"/>
      <c r="H2357" s="5"/>
      <c r="I2357" s="5"/>
      <c r="J2357" s="5"/>
    </row>
    <row r="2358" spans="1:10" ht="15.75" customHeight="1">
      <c r="A2358" s="5"/>
      <c r="B2358" s="5"/>
      <c r="C2358" s="5"/>
      <c r="D2358" s="5"/>
      <c r="E2358" s="5"/>
      <c r="F2358" s="5"/>
      <c r="G2358" s="5"/>
      <c r="H2358" s="5"/>
      <c r="I2358" s="5"/>
      <c r="J2358" s="5"/>
    </row>
    <row r="2359" spans="1:10" ht="15.75" customHeight="1">
      <c r="A2359" s="5"/>
      <c r="B2359" s="5"/>
      <c r="C2359" s="5"/>
      <c r="D2359" s="5"/>
      <c r="E2359" s="5"/>
      <c r="F2359" s="5"/>
      <c r="G2359" s="5"/>
      <c r="H2359" s="5"/>
      <c r="I2359" s="5"/>
      <c r="J2359" s="5"/>
    </row>
    <row r="2360" spans="1:10" ht="15.75" customHeight="1">
      <c r="A2360" s="5"/>
      <c r="B2360" s="5"/>
      <c r="C2360" s="5"/>
      <c r="D2360" s="5"/>
      <c r="E2360" s="5"/>
      <c r="F2360" s="5"/>
      <c r="G2360" s="5"/>
      <c r="H2360" s="5"/>
      <c r="I2360" s="5"/>
      <c r="J2360" s="5"/>
    </row>
    <row r="2361" spans="1:10" ht="15.75" customHeight="1">
      <c r="A2361" s="5"/>
      <c r="B2361" s="5"/>
      <c r="C2361" s="5"/>
      <c r="D2361" s="5"/>
      <c r="E2361" s="5"/>
      <c r="F2361" s="5"/>
      <c r="G2361" s="5"/>
      <c r="H2361" s="5"/>
      <c r="I2361" s="5"/>
      <c r="J2361" s="5"/>
    </row>
    <row r="2362" spans="1:10" ht="15.75" customHeight="1">
      <c r="A2362" s="5"/>
      <c r="B2362" s="5"/>
      <c r="C2362" s="5"/>
      <c r="D2362" s="5"/>
      <c r="E2362" s="5"/>
      <c r="F2362" s="5"/>
      <c r="G2362" s="5"/>
      <c r="H2362" s="5"/>
      <c r="I2362" s="5"/>
      <c r="J2362" s="5"/>
    </row>
    <row r="2363" spans="1:10" ht="15.75" customHeight="1">
      <c r="A2363" s="5"/>
      <c r="B2363" s="5"/>
      <c r="C2363" s="5"/>
      <c r="D2363" s="5"/>
      <c r="E2363" s="5"/>
      <c r="F2363" s="5"/>
      <c r="G2363" s="5"/>
      <c r="H2363" s="5"/>
      <c r="I2363" s="5"/>
      <c r="J2363" s="5"/>
    </row>
    <row r="2364" spans="1:10" ht="15.75" customHeight="1">
      <c r="A2364" s="5"/>
      <c r="B2364" s="5"/>
      <c r="C2364" s="5"/>
      <c r="D2364" s="5"/>
      <c r="E2364" s="5"/>
      <c r="F2364" s="5"/>
      <c r="G2364" s="5"/>
      <c r="H2364" s="5"/>
      <c r="I2364" s="5"/>
      <c r="J2364" s="5"/>
    </row>
    <row r="2365" spans="1:10" ht="15.75" customHeight="1">
      <c r="A2365" s="5"/>
      <c r="B2365" s="5"/>
      <c r="C2365" s="5"/>
      <c r="D2365" s="5"/>
      <c r="E2365" s="5"/>
      <c r="F2365" s="5"/>
      <c r="G2365" s="5"/>
      <c r="H2365" s="5"/>
      <c r="I2365" s="5"/>
      <c r="J2365" s="5"/>
    </row>
    <row r="2366" spans="1:10" ht="15.75" customHeight="1">
      <c r="A2366" s="5"/>
      <c r="B2366" s="5"/>
      <c r="C2366" s="5"/>
      <c r="D2366" s="5"/>
      <c r="E2366" s="5"/>
      <c r="F2366" s="5"/>
      <c r="G2366" s="5"/>
      <c r="H2366" s="5"/>
      <c r="I2366" s="5"/>
      <c r="J2366" s="5"/>
    </row>
    <row r="2367" spans="1:10" ht="15.75" customHeight="1">
      <c r="A2367" s="5"/>
      <c r="B2367" s="5"/>
      <c r="C2367" s="5"/>
      <c r="D2367" s="5"/>
      <c r="E2367" s="5"/>
      <c r="F2367" s="5"/>
      <c r="G2367" s="5"/>
      <c r="H2367" s="5"/>
      <c r="I2367" s="5"/>
      <c r="J2367" s="5"/>
    </row>
    <row r="2368" spans="1:10" ht="15.75" customHeight="1">
      <c r="A2368" s="5"/>
      <c r="B2368" s="5"/>
      <c r="C2368" s="5"/>
      <c r="D2368" s="5"/>
      <c r="E2368" s="5"/>
      <c r="F2368" s="5"/>
      <c r="G2368" s="5"/>
      <c r="H2368" s="5"/>
      <c r="I2368" s="5"/>
      <c r="J2368" s="5"/>
    </row>
    <row r="2369" spans="1:10" ht="15.75" customHeight="1">
      <c r="A2369" s="5"/>
      <c r="B2369" s="5"/>
      <c r="C2369" s="5"/>
      <c r="D2369" s="5"/>
      <c r="E2369" s="5"/>
      <c r="F2369" s="5"/>
      <c r="G2369" s="5"/>
      <c r="H2369" s="5"/>
      <c r="I2369" s="5"/>
      <c r="J2369" s="5"/>
    </row>
    <row r="2370" spans="1:10" ht="15.75" customHeight="1">
      <c r="A2370" s="5"/>
      <c r="B2370" s="5"/>
      <c r="C2370" s="5"/>
      <c r="D2370" s="5"/>
      <c r="E2370" s="5"/>
      <c r="F2370" s="5"/>
      <c r="G2370" s="5"/>
      <c r="H2370" s="5"/>
      <c r="I2370" s="5"/>
      <c r="J2370" s="5"/>
    </row>
    <row r="2371" spans="1:10" ht="15.75" customHeight="1">
      <c r="A2371" s="5"/>
      <c r="B2371" s="5"/>
      <c r="C2371" s="5"/>
      <c r="D2371" s="5"/>
      <c r="E2371" s="5"/>
      <c r="F2371" s="5"/>
      <c r="G2371" s="5"/>
      <c r="H2371" s="5"/>
      <c r="I2371" s="5"/>
      <c r="J2371" s="5"/>
    </row>
    <row r="2372" spans="1:10" ht="15.75" customHeight="1">
      <c r="A2372" s="5"/>
      <c r="B2372" s="5"/>
      <c r="C2372" s="5"/>
      <c r="D2372" s="5"/>
      <c r="E2372" s="5"/>
      <c r="F2372" s="5"/>
      <c r="G2372" s="5"/>
      <c r="H2372" s="5"/>
      <c r="I2372" s="5"/>
      <c r="J2372" s="5"/>
    </row>
    <row r="2373" spans="1:10" ht="15.75" customHeight="1">
      <c r="A2373" s="5"/>
      <c r="B2373" s="5"/>
      <c r="C2373" s="5"/>
      <c r="D2373" s="5"/>
      <c r="E2373" s="5"/>
      <c r="F2373" s="5"/>
      <c r="G2373" s="5"/>
      <c r="H2373" s="5"/>
      <c r="I2373" s="5"/>
      <c r="J2373" s="5"/>
    </row>
    <row r="2374" spans="1:10" ht="15.75" customHeight="1">
      <c r="A2374" s="5"/>
      <c r="B2374" s="5"/>
      <c r="C2374" s="5"/>
      <c r="D2374" s="5"/>
      <c r="E2374" s="5"/>
      <c r="F2374" s="5"/>
      <c r="G2374" s="5"/>
      <c r="H2374" s="5"/>
      <c r="I2374" s="5"/>
      <c r="J2374" s="5"/>
    </row>
    <row r="2375" spans="1:10" ht="15.75" customHeight="1">
      <c r="A2375" s="5"/>
      <c r="B2375" s="5"/>
      <c r="C2375" s="5"/>
      <c r="D2375" s="5"/>
      <c r="E2375" s="5"/>
      <c r="F2375" s="5"/>
      <c r="G2375" s="5"/>
      <c r="H2375" s="5"/>
      <c r="I2375" s="5"/>
      <c r="J2375" s="5"/>
    </row>
    <row r="2376" spans="1:10" ht="15.75" customHeight="1">
      <c r="A2376" s="5"/>
      <c r="B2376" s="5"/>
      <c r="C2376" s="5"/>
      <c r="D2376" s="5"/>
      <c r="E2376" s="5"/>
      <c r="F2376" s="5"/>
      <c r="G2376" s="5"/>
      <c r="H2376" s="5"/>
      <c r="I2376" s="5"/>
      <c r="J2376" s="5"/>
    </row>
    <row r="2377" spans="1:10" ht="15.75" customHeight="1">
      <c r="A2377" s="5"/>
      <c r="B2377" s="5"/>
      <c r="C2377" s="5"/>
      <c r="D2377" s="5"/>
      <c r="E2377" s="5"/>
      <c r="F2377" s="5"/>
      <c r="G2377" s="5"/>
      <c r="H2377" s="5"/>
      <c r="I2377" s="5"/>
      <c r="J2377" s="5"/>
    </row>
    <row r="2378" spans="1:10" ht="15.75" customHeight="1">
      <c r="A2378" s="5"/>
      <c r="B2378" s="5"/>
      <c r="C2378" s="5"/>
      <c r="D2378" s="5"/>
      <c r="E2378" s="5"/>
      <c r="F2378" s="5"/>
      <c r="G2378" s="5"/>
      <c r="H2378" s="5"/>
      <c r="I2378" s="5"/>
      <c r="J2378" s="5"/>
    </row>
    <row r="2379" spans="1:10" ht="15.75" customHeight="1">
      <c r="A2379" s="5"/>
      <c r="B2379" s="5"/>
      <c r="C2379" s="5"/>
      <c r="D2379" s="5"/>
      <c r="E2379" s="5"/>
      <c r="F2379" s="5"/>
      <c r="G2379" s="5"/>
      <c r="H2379" s="5"/>
      <c r="I2379" s="5"/>
      <c r="J2379" s="5"/>
    </row>
    <row r="2380" spans="1:10" ht="15.75" customHeight="1">
      <c r="A2380" s="5"/>
      <c r="B2380" s="5"/>
      <c r="C2380" s="5"/>
      <c r="D2380" s="5"/>
      <c r="E2380" s="5"/>
      <c r="F2380" s="5"/>
      <c r="G2380" s="5"/>
      <c r="H2380" s="5"/>
      <c r="I2380" s="5"/>
      <c r="J2380" s="5"/>
    </row>
    <row r="2381" spans="1:10" ht="15.75" customHeight="1">
      <c r="A2381" s="5"/>
      <c r="B2381" s="5"/>
      <c r="C2381" s="5"/>
      <c r="D2381" s="5"/>
      <c r="E2381" s="5"/>
      <c r="F2381" s="5"/>
      <c r="G2381" s="5"/>
      <c r="H2381" s="5"/>
      <c r="I2381" s="5"/>
      <c r="J2381" s="5"/>
    </row>
    <row r="2382" spans="1:10" ht="15.75" customHeight="1">
      <c r="A2382" s="5"/>
      <c r="B2382" s="5"/>
      <c r="C2382" s="5"/>
      <c r="D2382" s="5"/>
      <c r="E2382" s="5"/>
      <c r="F2382" s="5"/>
      <c r="G2382" s="5"/>
      <c r="H2382" s="5"/>
      <c r="I2382" s="5"/>
      <c r="J2382" s="5"/>
    </row>
    <row r="2383" spans="1:10" ht="15.75" customHeight="1">
      <c r="A2383" s="5"/>
      <c r="B2383" s="5"/>
      <c r="C2383" s="5"/>
      <c r="D2383" s="5"/>
      <c r="E2383" s="5"/>
      <c r="F2383" s="5"/>
      <c r="G2383" s="5"/>
      <c r="H2383" s="5"/>
      <c r="I2383" s="5"/>
      <c r="J2383" s="5"/>
    </row>
    <row r="2384" spans="1:10" ht="15.75" customHeight="1">
      <c r="A2384" s="5"/>
      <c r="B2384" s="5"/>
      <c r="C2384" s="5"/>
      <c r="D2384" s="5"/>
      <c r="E2384" s="5"/>
      <c r="F2384" s="5"/>
      <c r="G2384" s="5"/>
      <c r="H2384" s="5"/>
      <c r="I2384" s="5"/>
      <c r="J2384" s="5"/>
    </row>
    <row r="2385" spans="1:10" ht="15.75" customHeight="1">
      <c r="A2385" s="5"/>
      <c r="B2385" s="5"/>
      <c r="C2385" s="5"/>
      <c r="D2385" s="5"/>
      <c r="E2385" s="5"/>
      <c r="F2385" s="5"/>
      <c r="G2385" s="5"/>
      <c r="H2385" s="5"/>
      <c r="I2385" s="5"/>
      <c r="J2385" s="5"/>
    </row>
    <row r="2386" spans="1:10" ht="15.75" customHeight="1">
      <c r="A2386" s="5"/>
      <c r="B2386" s="5"/>
      <c r="C2386" s="5"/>
      <c r="D2386" s="5"/>
      <c r="E2386" s="5"/>
      <c r="F2386" s="5"/>
      <c r="G2386" s="5"/>
      <c r="H2386" s="5"/>
      <c r="I2386" s="5"/>
      <c r="J2386" s="5"/>
    </row>
    <row r="2387" spans="1:10" ht="15.75" customHeight="1">
      <c r="A2387" s="5"/>
      <c r="B2387" s="5"/>
      <c r="C2387" s="5"/>
      <c r="D2387" s="5"/>
      <c r="E2387" s="5"/>
      <c r="F2387" s="5"/>
      <c r="G2387" s="5"/>
      <c r="H2387" s="5"/>
      <c r="I2387" s="5"/>
      <c r="J2387" s="5"/>
    </row>
    <row r="2388" spans="1:10" ht="15.75" customHeight="1">
      <c r="A2388" s="5"/>
      <c r="B2388" s="5"/>
      <c r="C2388" s="5"/>
      <c r="D2388" s="5"/>
      <c r="E2388" s="5"/>
      <c r="F2388" s="5"/>
      <c r="G2388" s="5"/>
      <c r="H2388" s="5"/>
      <c r="I2388" s="5"/>
      <c r="J2388" s="5"/>
    </row>
    <row r="2389" spans="1:10" ht="15.75" customHeight="1">
      <c r="A2389" s="5"/>
      <c r="B2389" s="5"/>
      <c r="C2389" s="5"/>
      <c r="D2389" s="5"/>
      <c r="E2389" s="5"/>
      <c r="F2389" s="5"/>
      <c r="G2389" s="5"/>
      <c r="H2389" s="5"/>
      <c r="I2389" s="5"/>
      <c r="J2389" s="5"/>
    </row>
    <row r="2390" spans="1:10" ht="15.75" customHeight="1">
      <c r="A2390" s="5"/>
      <c r="B2390" s="5"/>
      <c r="C2390" s="5"/>
      <c r="D2390" s="5"/>
      <c r="E2390" s="5"/>
      <c r="F2390" s="5"/>
      <c r="G2390" s="5"/>
      <c r="H2390" s="5"/>
      <c r="I2390" s="5"/>
      <c r="J2390" s="5"/>
    </row>
    <row r="2391" spans="1:10" ht="15.75" customHeight="1">
      <c r="A2391" s="5"/>
      <c r="B2391" s="5"/>
      <c r="C2391" s="5"/>
      <c r="D2391" s="5"/>
      <c r="E2391" s="5"/>
      <c r="F2391" s="5"/>
      <c r="G2391" s="5"/>
      <c r="H2391" s="5"/>
      <c r="I2391" s="5"/>
      <c r="J2391" s="5"/>
    </row>
    <row r="2392" spans="1:10" ht="15.75" customHeight="1">
      <c r="A2392" s="5"/>
      <c r="B2392" s="5"/>
      <c r="C2392" s="5"/>
      <c r="D2392" s="5"/>
      <c r="E2392" s="5"/>
      <c r="F2392" s="5"/>
      <c r="G2392" s="5"/>
      <c r="H2392" s="5"/>
      <c r="I2392" s="5"/>
      <c r="J2392" s="5"/>
    </row>
    <row r="2393" spans="1:10" ht="15.75" customHeight="1">
      <c r="A2393" s="5"/>
      <c r="B2393" s="5"/>
      <c r="C2393" s="5"/>
      <c r="D2393" s="5"/>
      <c r="E2393" s="5"/>
      <c r="F2393" s="5"/>
      <c r="G2393" s="5"/>
      <c r="H2393" s="5"/>
      <c r="I2393" s="5"/>
      <c r="J2393" s="5"/>
    </row>
    <row r="2394" spans="1:10" ht="15.75" customHeight="1">
      <c r="A2394" s="5"/>
      <c r="B2394" s="5"/>
      <c r="C2394" s="5"/>
      <c r="D2394" s="5"/>
      <c r="E2394" s="5"/>
      <c r="F2394" s="5"/>
      <c r="G2394" s="5"/>
      <c r="H2394" s="5"/>
      <c r="I2394" s="5"/>
      <c r="J2394" s="5"/>
    </row>
    <row r="2395" spans="1:10" ht="15.75" customHeight="1">
      <c r="A2395" s="5"/>
      <c r="B2395" s="5"/>
      <c r="C2395" s="5"/>
      <c r="D2395" s="5"/>
      <c r="E2395" s="5"/>
      <c r="F2395" s="5"/>
      <c r="G2395" s="5"/>
      <c r="H2395" s="5"/>
      <c r="I2395" s="5"/>
      <c r="J2395" s="5"/>
    </row>
    <row r="2396" spans="1:10" ht="15.75" customHeight="1">
      <c r="A2396" s="5"/>
      <c r="B2396" s="5"/>
      <c r="C2396" s="5"/>
      <c r="D2396" s="5"/>
      <c r="E2396" s="5"/>
      <c r="F2396" s="5"/>
      <c r="G2396" s="5"/>
      <c r="H2396" s="5"/>
      <c r="I2396" s="5"/>
      <c r="J2396" s="5"/>
    </row>
    <row r="2397" spans="1:10" ht="15.75" customHeight="1">
      <c r="A2397" s="5"/>
      <c r="B2397" s="5"/>
      <c r="C2397" s="5"/>
      <c r="D2397" s="5"/>
      <c r="E2397" s="5"/>
      <c r="F2397" s="5"/>
      <c r="G2397" s="5"/>
      <c r="H2397" s="5"/>
      <c r="I2397" s="5"/>
      <c r="J2397" s="5"/>
    </row>
    <row r="2398" spans="1:10" ht="15.75" customHeight="1">
      <c r="A2398" s="5"/>
      <c r="B2398" s="5"/>
      <c r="C2398" s="5"/>
      <c r="D2398" s="5"/>
      <c r="E2398" s="5"/>
      <c r="F2398" s="5"/>
      <c r="G2398" s="5"/>
      <c r="H2398" s="5"/>
      <c r="I2398" s="5"/>
      <c r="J2398" s="5"/>
    </row>
    <row r="2399" spans="1:10" ht="15.75" customHeight="1">
      <c r="A2399" s="5"/>
      <c r="B2399" s="5"/>
      <c r="C2399" s="5"/>
      <c r="D2399" s="5"/>
      <c r="E2399" s="5"/>
      <c r="F2399" s="5"/>
      <c r="G2399" s="5"/>
      <c r="H2399" s="5"/>
      <c r="I2399" s="5"/>
      <c r="J2399" s="5"/>
    </row>
    <row r="2400" spans="1:10" ht="15.75" customHeight="1">
      <c r="A2400" s="5"/>
      <c r="B2400" s="5"/>
      <c r="C2400" s="5"/>
      <c r="D2400" s="5"/>
      <c r="E2400" s="5"/>
      <c r="F2400" s="5"/>
      <c r="G2400" s="5"/>
      <c r="H2400" s="5"/>
      <c r="I2400" s="5"/>
      <c r="J2400" s="5"/>
    </row>
    <row r="2401" spans="1:10" ht="15.75" customHeight="1">
      <c r="A2401" s="5"/>
      <c r="B2401" s="5"/>
      <c r="C2401" s="5"/>
      <c r="D2401" s="5"/>
      <c r="E2401" s="5"/>
      <c r="F2401" s="5"/>
      <c r="G2401" s="5"/>
      <c r="H2401" s="5"/>
      <c r="I2401" s="5"/>
      <c r="J2401" s="5"/>
    </row>
    <row r="2402" spans="1:10" ht="15.75" customHeight="1">
      <c r="A2402" s="5"/>
      <c r="B2402" s="5"/>
      <c r="C2402" s="5"/>
      <c r="D2402" s="5"/>
      <c r="E2402" s="5"/>
      <c r="F2402" s="5"/>
      <c r="G2402" s="5"/>
      <c r="H2402" s="5"/>
      <c r="I2402" s="5"/>
      <c r="J2402" s="5"/>
    </row>
    <row r="2403" spans="1:10" ht="15.75" customHeight="1">
      <c r="A2403" s="5"/>
      <c r="B2403" s="5"/>
      <c r="C2403" s="5"/>
      <c r="D2403" s="5"/>
      <c r="E2403" s="5"/>
      <c r="F2403" s="5"/>
      <c r="G2403" s="5"/>
      <c r="H2403" s="5"/>
      <c r="I2403" s="5"/>
      <c r="J2403" s="5"/>
    </row>
    <row r="2404" spans="1:10" ht="15.75" customHeight="1">
      <c r="A2404" s="5"/>
      <c r="B2404" s="5"/>
      <c r="C2404" s="5"/>
      <c r="D2404" s="5"/>
      <c r="E2404" s="5"/>
      <c r="F2404" s="5"/>
      <c r="G2404" s="5"/>
      <c r="H2404" s="5"/>
      <c r="I2404" s="5"/>
      <c r="J2404" s="5"/>
    </row>
    <row r="2405" spans="1:10" ht="15.75" customHeight="1">
      <c r="A2405" s="5"/>
      <c r="B2405" s="5"/>
      <c r="C2405" s="5"/>
      <c r="D2405" s="5"/>
      <c r="E2405" s="5"/>
      <c r="F2405" s="5"/>
      <c r="G2405" s="5"/>
      <c r="H2405" s="5"/>
      <c r="I2405" s="5"/>
      <c r="J2405" s="5"/>
    </row>
    <row r="2406" spans="1:10" ht="15.75" customHeight="1">
      <c r="A2406" s="5"/>
      <c r="B2406" s="5"/>
      <c r="C2406" s="5"/>
      <c r="D2406" s="5"/>
      <c r="E2406" s="5"/>
      <c r="F2406" s="5"/>
      <c r="G2406" s="5"/>
      <c r="H2406" s="5"/>
      <c r="I2406" s="5"/>
      <c r="J2406" s="5"/>
    </row>
    <row r="2407" spans="1:10" ht="15.75" customHeight="1">
      <c r="A2407" s="5"/>
      <c r="B2407" s="5"/>
      <c r="C2407" s="5"/>
      <c r="D2407" s="5"/>
      <c r="E2407" s="5"/>
      <c r="F2407" s="5"/>
      <c r="G2407" s="5"/>
      <c r="H2407" s="5"/>
      <c r="I2407" s="5"/>
      <c r="J2407" s="5"/>
    </row>
    <row r="2408" spans="1:10" ht="15.75" customHeight="1">
      <c r="A2408" s="5"/>
      <c r="B2408" s="5"/>
      <c r="C2408" s="5"/>
      <c r="D2408" s="5"/>
      <c r="E2408" s="5"/>
      <c r="F2408" s="5"/>
      <c r="G2408" s="5"/>
      <c r="H2408" s="5"/>
      <c r="I2408" s="5"/>
      <c r="J2408" s="5"/>
    </row>
    <row r="2409" spans="1:10" ht="15.75" customHeight="1">
      <c r="A2409" s="5"/>
      <c r="B2409" s="5"/>
      <c r="C2409" s="5"/>
      <c r="D2409" s="5"/>
      <c r="E2409" s="5"/>
      <c r="F2409" s="5"/>
      <c r="G2409" s="5"/>
      <c r="H2409" s="5"/>
      <c r="I2409" s="5"/>
      <c r="J2409" s="5"/>
    </row>
    <row r="2410" spans="1:10" ht="15.75" customHeight="1">
      <c r="A2410" s="5"/>
      <c r="B2410" s="5"/>
      <c r="C2410" s="5"/>
      <c r="D2410" s="5"/>
      <c r="E2410" s="5"/>
      <c r="F2410" s="5"/>
      <c r="G2410" s="5"/>
      <c r="H2410" s="5"/>
      <c r="I2410" s="5"/>
      <c r="J2410" s="5"/>
    </row>
    <row r="2411" spans="1:10" ht="15.75" customHeight="1">
      <c r="A2411" s="5"/>
      <c r="B2411" s="5"/>
      <c r="C2411" s="5"/>
      <c r="D2411" s="5"/>
      <c r="E2411" s="5"/>
      <c r="F2411" s="5"/>
      <c r="G2411" s="5"/>
      <c r="H2411" s="5"/>
      <c r="I2411" s="5"/>
      <c r="J2411" s="5"/>
    </row>
    <row r="2412" spans="1:10" ht="15.75" customHeight="1">
      <c r="A2412" s="5"/>
      <c r="B2412" s="5"/>
      <c r="C2412" s="5"/>
      <c r="D2412" s="5"/>
      <c r="E2412" s="5"/>
      <c r="F2412" s="5"/>
      <c r="G2412" s="5"/>
      <c r="H2412" s="5"/>
      <c r="I2412" s="5"/>
      <c r="J2412" s="5"/>
    </row>
    <row r="2413" spans="1:10" ht="15.75" customHeight="1">
      <c r="A2413" s="5"/>
      <c r="B2413" s="5"/>
      <c r="C2413" s="5"/>
      <c r="D2413" s="5"/>
      <c r="E2413" s="5"/>
      <c r="F2413" s="5"/>
      <c r="G2413" s="5"/>
      <c r="H2413" s="5"/>
      <c r="I2413" s="5"/>
      <c r="J2413" s="5"/>
    </row>
    <row r="2414" spans="1:10" ht="15.75" customHeight="1">
      <c r="A2414" s="5"/>
      <c r="B2414" s="5"/>
      <c r="C2414" s="5"/>
      <c r="D2414" s="5"/>
      <c r="E2414" s="5"/>
      <c r="F2414" s="5"/>
      <c r="G2414" s="5"/>
      <c r="H2414" s="5"/>
      <c r="I2414" s="5"/>
      <c r="J2414" s="5"/>
    </row>
    <row r="2415" spans="1:10" ht="15.75" customHeight="1">
      <c r="A2415" s="5"/>
      <c r="B2415" s="5"/>
      <c r="C2415" s="5"/>
      <c r="D2415" s="5"/>
      <c r="E2415" s="5"/>
      <c r="F2415" s="5"/>
      <c r="G2415" s="5"/>
      <c r="H2415" s="5"/>
      <c r="I2415" s="5"/>
      <c r="J2415" s="5"/>
    </row>
    <row r="2416" spans="1:10" ht="15.75" customHeight="1">
      <c r="A2416" s="5"/>
      <c r="B2416" s="5"/>
      <c r="C2416" s="5"/>
      <c r="D2416" s="5"/>
      <c r="E2416" s="5"/>
      <c r="F2416" s="5"/>
      <c r="G2416" s="5"/>
      <c r="H2416" s="5"/>
      <c r="I2416" s="5"/>
      <c r="J2416" s="5"/>
    </row>
    <row r="2417" spans="1:10" ht="15.75" customHeight="1">
      <c r="A2417" s="5"/>
      <c r="B2417" s="5"/>
      <c r="C2417" s="5"/>
      <c r="D2417" s="5"/>
      <c r="E2417" s="5"/>
      <c r="F2417" s="5"/>
      <c r="G2417" s="5"/>
      <c r="H2417" s="5"/>
      <c r="I2417" s="5"/>
      <c r="J2417" s="5"/>
    </row>
    <row r="2418" spans="1:10" ht="15.75" customHeight="1">
      <c r="A2418" s="5"/>
      <c r="B2418" s="5"/>
      <c r="C2418" s="5"/>
      <c r="D2418" s="5"/>
      <c r="E2418" s="5"/>
      <c r="F2418" s="5"/>
      <c r="G2418" s="5"/>
      <c r="H2418" s="5"/>
      <c r="I2418" s="5"/>
      <c r="J2418" s="5"/>
    </row>
    <row r="2419" spans="1:10" ht="15.75" customHeight="1">
      <c r="A2419" s="5"/>
      <c r="B2419" s="5"/>
      <c r="C2419" s="5"/>
      <c r="D2419" s="5"/>
      <c r="E2419" s="5"/>
      <c r="F2419" s="5"/>
      <c r="G2419" s="5"/>
      <c r="H2419" s="5"/>
      <c r="I2419" s="5"/>
      <c r="J2419" s="5"/>
    </row>
    <row r="2420" spans="1:10" ht="15.75" customHeight="1">
      <c r="A2420" s="5"/>
      <c r="B2420" s="5"/>
      <c r="C2420" s="5"/>
      <c r="D2420" s="5"/>
      <c r="E2420" s="5"/>
      <c r="F2420" s="5"/>
      <c r="G2420" s="5"/>
      <c r="H2420" s="5"/>
      <c r="I2420" s="5"/>
      <c r="J2420" s="5"/>
    </row>
    <row r="2421" spans="1:10" ht="15.75" customHeight="1">
      <c r="A2421" s="5"/>
      <c r="B2421" s="5"/>
      <c r="C2421" s="5"/>
      <c r="D2421" s="5"/>
      <c r="E2421" s="5"/>
      <c r="F2421" s="5"/>
      <c r="G2421" s="5"/>
      <c r="H2421" s="5"/>
      <c r="I2421" s="5"/>
      <c r="J2421" s="5"/>
    </row>
    <row r="2422" spans="1:10" ht="15.75" customHeight="1">
      <c r="A2422" s="5"/>
      <c r="B2422" s="5"/>
      <c r="C2422" s="5"/>
      <c r="D2422" s="5"/>
      <c r="E2422" s="5"/>
      <c r="F2422" s="5"/>
      <c r="G2422" s="5"/>
      <c r="H2422" s="5"/>
      <c r="I2422" s="5"/>
      <c r="J2422" s="5"/>
    </row>
    <row r="2423" spans="1:10" ht="15.75" customHeight="1">
      <c r="A2423" s="5"/>
      <c r="B2423" s="5"/>
      <c r="C2423" s="5"/>
      <c r="D2423" s="5"/>
      <c r="E2423" s="5"/>
      <c r="F2423" s="5"/>
      <c r="G2423" s="5"/>
      <c r="H2423" s="5"/>
      <c r="I2423" s="5"/>
      <c r="J2423" s="5"/>
    </row>
    <row r="2424" spans="1:10" ht="15.75" customHeight="1">
      <c r="A2424" s="5"/>
      <c r="B2424" s="5"/>
      <c r="C2424" s="5"/>
      <c r="D2424" s="5"/>
      <c r="E2424" s="5"/>
      <c r="F2424" s="5"/>
      <c r="G2424" s="5"/>
      <c r="H2424" s="5"/>
      <c r="I2424" s="5"/>
      <c r="J2424" s="5"/>
    </row>
    <row r="2425" spans="1:10" ht="15.75" customHeight="1">
      <c r="A2425" s="5"/>
      <c r="B2425" s="5"/>
      <c r="C2425" s="5"/>
      <c r="D2425" s="5"/>
      <c r="E2425" s="5"/>
      <c r="F2425" s="5"/>
      <c r="G2425" s="5"/>
      <c r="H2425" s="5"/>
      <c r="I2425" s="5"/>
      <c r="J2425" s="5"/>
    </row>
    <row r="2426" spans="1:10" ht="15.75" customHeight="1">
      <c r="A2426" s="5"/>
      <c r="B2426" s="5"/>
      <c r="C2426" s="5"/>
      <c r="D2426" s="5"/>
      <c r="E2426" s="5"/>
      <c r="F2426" s="5"/>
      <c r="G2426" s="5"/>
      <c r="H2426" s="5"/>
      <c r="I2426" s="5"/>
      <c r="J2426" s="5"/>
    </row>
    <row r="2427" spans="1:10" ht="15.75" customHeight="1">
      <c r="A2427" s="5"/>
      <c r="B2427" s="5"/>
      <c r="C2427" s="5"/>
      <c r="D2427" s="5"/>
      <c r="E2427" s="5"/>
      <c r="F2427" s="5"/>
      <c r="G2427" s="5"/>
      <c r="H2427" s="5"/>
      <c r="I2427" s="5"/>
      <c r="J2427" s="5"/>
    </row>
    <row r="2428" spans="1:10" ht="15.75" customHeight="1">
      <c r="A2428" s="5"/>
      <c r="B2428" s="5"/>
      <c r="C2428" s="5"/>
      <c r="D2428" s="5"/>
      <c r="E2428" s="5"/>
      <c r="F2428" s="5"/>
      <c r="G2428" s="5"/>
      <c r="H2428" s="5"/>
      <c r="I2428" s="5"/>
      <c r="J2428" s="5"/>
    </row>
    <row r="2429" spans="1:10" ht="15.75" customHeight="1">
      <c r="A2429" s="5"/>
      <c r="B2429" s="5"/>
      <c r="C2429" s="5"/>
      <c r="D2429" s="5"/>
      <c r="E2429" s="5"/>
      <c r="F2429" s="5"/>
      <c r="G2429" s="5"/>
      <c r="H2429" s="5"/>
      <c r="I2429" s="5"/>
      <c r="J2429" s="5"/>
    </row>
    <row r="2430" spans="1:10" ht="15.75" customHeight="1">
      <c r="A2430" s="5"/>
      <c r="B2430" s="5"/>
      <c r="C2430" s="5"/>
      <c r="D2430" s="5"/>
      <c r="E2430" s="5"/>
      <c r="F2430" s="5"/>
      <c r="G2430" s="5"/>
      <c r="H2430" s="5"/>
      <c r="I2430" s="5"/>
      <c r="J2430" s="5"/>
    </row>
    <row r="2431" spans="1:10" ht="15.75" customHeight="1">
      <c r="A2431" s="5"/>
      <c r="B2431" s="5"/>
      <c r="C2431" s="5"/>
      <c r="D2431" s="5"/>
      <c r="E2431" s="5"/>
      <c r="F2431" s="5"/>
      <c r="G2431" s="5"/>
      <c r="H2431" s="5"/>
      <c r="I2431" s="5"/>
      <c r="J2431" s="5"/>
    </row>
    <row r="2432" spans="1:10" ht="15.75" customHeight="1">
      <c r="A2432" s="5"/>
      <c r="B2432" s="5"/>
      <c r="C2432" s="5"/>
      <c r="D2432" s="5"/>
      <c r="E2432" s="5"/>
      <c r="F2432" s="5"/>
      <c r="G2432" s="5"/>
      <c r="H2432" s="5"/>
      <c r="I2432" s="5"/>
      <c r="J2432" s="5"/>
    </row>
    <row r="2433" spans="1:10" ht="15.75" customHeight="1">
      <c r="A2433" s="5"/>
      <c r="B2433" s="5"/>
      <c r="C2433" s="5"/>
      <c r="D2433" s="5"/>
      <c r="E2433" s="5"/>
      <c r="F2433" s="5"/>
      <c r="G2433" s="5"/>
      <c r="H2433" s="5"/>
      <c r="I2433" s="5"/>
      <c r="J2433" s="5"/>
    </row>
    <row r="2434" spans="1:10" ht="15.75" customHeight="1">
      <c r="A2434" s="5"/>
      <c r="B2434" s="5"/>
      <c r="C2434" s="5"/>
      <c r="D2434" s="5"/>
      <c r="E2434" s="5"/>
      <c r="F2434" s="5"/>
      <c r="G2434" s="5"/>
      <c r="H2434" s="5"/>
      <c r="I2434" s="5"/>
      <c r="J2434" s="5"/>
    </row>
    <row r="2435" spans="1:10" ht="15.75" customHeight="1">
      <c r="A2435" s="5"/>
      <c r="B2435" s="5"/>
      <c r="C2435" s="5"/>
      <c r="D2435" s="5"/>
      <c r="E2435" s="5"/>
      <c r="F2435" s="5"/>
      <c r="G2435" s="5"/>
      <c r="H2435" s="5"/>
      <c r="I2435" s="5"/>
      <c r="J2435" s="5"/>
    </row>
    <row r="2436" spans="1:10" ht="15.75" customHeight="1">
      <c r="A2436" s="5"/>
      <c r="B2436" s="5"/>
      <c r="C2436" s="5"/>
      <c r="D2436" s="5"/>
      <c r="E2436" s="5"/>
      <c r="F2436" s="5"/>
      <c r="G2436" s="5"/>
      <c r="H2436" s="5"/>
      <c r="I2436" s="5"/>
      <c r="J2436" s="5"/>
    </row>
    <row r="2437" spans="1:10" ht="15.75" customHeight="1">
      <c r="A2437" s="5"/>
      <c r="B2437" s="5"/>
      <c r="C2437" s="5"/>
      <c r="D2437" s="5"/>
      <c r="E2437" s="5"/>
      <c r="F2437" s="5"/>
      <c r="G2437" s="5"/>
      <c r="H2437" s="5"/>
      <c r="I2437" s="5"/>
      <c r="J2437" s="5"/>
    </row>
    <row r="2438" spans="1:10" ht="15.75" customHeight="1">
      <c r="A2438" s="5"/>
      <c r="B2438" s="5"/>
      <c r="C2438" s="5"/>
      <c r="D2438" s="5"/>
      <c r="E2438" s="5"/>
      <c r="F2438" s="5"/>
      <c r="G2438" s="5"/>
      <c r="H2438" s="5"/>
      <c r="I2438" s="5"/>
      <c r="J2438" s="5"/>
    </row>
    <row r="2439" spans="1:10" ht="15.75" customHeight="1">
      <c r="A2439" s="5"/>
      <c r="B2439" s="5"/>
      <c r="C2439" s="5"/>
      <c r="D2439" s="5"/>
      <c r="E2439" s="5"/>
      <c r="F2439" s="5"/>
      <c r="G2439" s="5"/>
      <c r="H2439" s="5"/>
      <c r="I2439" s="5"/>
      <c r="J2439" s="5"/>
    </row>
    <row r="2440" spans="1:10" ht="15.75" customHeight="1">
      <c r="A2440" s="5"/>
      <c r="B2440" s="5"/>
      <c r="C2440" s="5"/>
      <c r="D2440" s="5"/>
      <c r="E2440" s="5"/>
      <c r="F2440" s="5"/>
      <c r="G2440" s="5"/>
      <c r="H2440" s="5"/>
      <c r="I2440" s="5"/>
      <c r="J2440" s="5"/>
    </row>
    <row r="2441" spans="1:10" ht="15.75" customHeight="1">
      <c r="A2441" s="5"/>
      <c r="B2441" s="5"/>
      <c r="C2441" s="5"/>
      <c r="D2441" s="5"/>
      <c r="E2441" s="5"/>
      <c r="F2441" s="5"/>
      <c r="G2441" s="5"/>
      <c r="H2441" s="5"/>
      <c r="I2441" s="5"/>
      <c r="J2441" s="5"/>
    </row>
    <row r="2442" spans="1:10" ht="15.75" customHeight="1">
      <c r="A2442" s="5"/>
      <c r="B2442" s="5"/>
      <c r="C2442" s="5"/>
      <c r="D2442" s="5"/>
      <c r="E2442" s="5"/>
      <c r="F2442" s="5"/>
      <c r="G2442" s="5"/>
      <c r="H2442" s="5"/>
      <c r="I2442" s="5"/>
      <c r="J2442" s="5"/>
    </row>
    <row r="2443" spans="1:10" ht="15.75" customHeight="1">
      <c r="A2443" s="5"/>
      <c r="B2443" s="5"/>
      <c r="C2443" s="5"/>
      <c r="D2443" s="5"/>
      <c r="E2443" s="5"/>
      <c r="F2443" s="5"/>
      <c r="G2443" s="5"/>
      <c r="H2443" s="5"/>
      <c r="I2443" s="5"/>
      <c r="J2443" s="5"/>
    </row>
    <row r="2444" spans="1:10" ht="15.75" customHeight="1">
      <c r="A2444" s="5"/>
      <c r="B2444" s="5"/>
      <c r="C2444" s="5"/>
      <c r="D2444" s="5"/>
      <c r="E2444" s="5"/>
      <c r="F2444" s="5"/>
      <c r="G2444" s="5"/>
      <c r="H2444" s="5"/>
      <c r="I2444" s="5"/>
      <c r="J2444" s="5"/>
    </row>
    <row r="2445" spans="1:10" ht="15.75" customHeight="1">
      <c r="A2445" s="5"/>
      <c r="B2445" s="5"/>
      <c r="C2445" s="5"/>
      <c r="D2445" s="5"/>
      <c r="E2445" s="5"/>
      <c r="F2445" s="5"/>
      <c r="G2445" s="5"/>
      <c r="H2445" s="5"/>
      <c r="I2445" s="5"/>
      <c r="J2445" s="5"/>
    </row>
    <row r="2446" spans="1:10" ht="15.75" customHeight="1">
      <c r="A2446" s="5"/>
      <c r="B2446" s="5"/>
      <c r="C2446" s="5"/>
      <c r="D2446" s="5"/>
      <c r="E2446" s="5"/>
      <c r="F2446" s="5"/>
      <c r="G2446" s="5"/>
      <c r="H2446" s="5"/>
      <c r="I2446" s="5"/>
      <c r="J2446" s="5"/>
    </row>
    <row r="2447" spans="1:10" ht="15.75" customHeight="1">
      <c r="A2447" s="5"/>
      <c r="B2447" s="5"/>
      <c r="C2447" s="5"/>
      <c r="D2447" s="5"/>
      <c r="E2447" s="5"/>
      <c r="F2447" s="5"/>
      <c r="G2447" s="5"/>
      <c r="H2447" s="5"/>
      <c r="I2447" s="5"/>
      <c r="J2447" s="5"/>
    </row>
    <row r="2448" spans="1:10" ht="15.75" customHeight="1">
      <c r="A2448" s="5"/>
      <c r="B2448" s="5"/>
      <c r="C2448" s="5"/>
      <c r="D2448" s="5"/>
      <c r="E2448" s="5"/>
      <c r="F2448" s="5"/>
      <c r="G2448" s="5"/>
      <c r="H2448" s="5"/>
      <c r="I2448" s="5"/>
      <c r="J2448" s="5"/>
    </row>
    <row r="2449" spans="1:10" ht="15.75" customHeight="1">
      <c r="A2449" s="5"/>
      <c r="B2449" s="5"/>
      <c r="C2449" s="5"/>
      <c r="D2449" s="5"/>
      <c r="E2449" s="5"/>
      <c r="F2449" s="5"/>
      <c r="G2449" s="5"/>
      <c r="H2449" s="5"/>
      <c r="I2449" s="5"/>
      <c r="J2449" s="5"/>
    </row>
    <row r="2450" spans="1:10" ht="15.75" customHeight="1">
      <c r="A2450" s="5"/>
      <c r="B2450" s="5"/>
      <c r="C2450" s="5"/>
      <c r="D2450" s="5"/>
      <c r="E2450" s="5"/>
      <c r="F2450" s="5"/>
      <c r="G2450" s="5"/>
      <c r="H2450" s="5"/>
      <c r="I2450" s="5"/>
      <c r="J2450" s="5"/>
    </row>
    <row r="2451" spans="1:10" ht="15.75" customHeight="1">
      <c r="A2451" s="5"/>
      <c r="B2451" s="5"/>
      <c r="C2451" s="5"/>
      <c r="D2451" s="5"/>
      <c r="E2451" s="5"/>
      <c r="F2451" s="5"/>
      <c r="G2451" s="5"/>
      <c r="H2451" s="5"/>
      <c r="I2451" s="5"/>
      <c r="J2451" s="5"/>
    </row>
    <row r="2452" spans="1:10" ht="15.75" customHeight="1">
      <c r="A2452" s="5"/>
      <c r="B2452" s="5"/>
      <c r="C2452" s="5"/>
      <c r="D2452" s="5"/>
      <c r="E2452" s="5"/>
      <c r="F2452" s="5"/>
      <c r="G2452" s="5"/>
      <c r="H2452" s="5"/>
      <c r="I2452" s="5"/>
      <c r="J2452" s="5"/>
    </row>
    <row r="2453" spans="1:10" ht="15.75" customHeight="1">
      <c r="A2453" s="5"/>
      <c r="B2453" s="5"/>
      <c r="C2453" s="5"/>
      <c r="D2453" s="5"/>
      <c r="E2453" s="5"/>
      <c r="F2453" s="5"/>
      <c r="G2453" s="5"/>
      <c r="H2453" s="5"/>
      <c r="I2453" s="5"/>
      <c r="J2453" s="5"/>
    </row>
    <row r="2454" spans="1:10" ht="15.75" customHeight="1">
      <c r="A2454" s="5"/>
      <c r="B2454" s="5"/>
      <c r="C2454" s="5"/>
      <c r="D2454" s="5"/>
      <c r="E2454" s="5"/>
      <c r="F2454" s="5"/>
      <c r="G2454" s="5"/>
      <c r="H2454" s="5"/>
      <c r="I2454" s="5"/>
      <c r="J2454" s="5"/>
    </row>
    <row r="2455" spans="1:10" ht="15.75" customHeight="1">
      <c r="A2455" s="5"/>
      <c r="B2455" s="5"/>
      <c r="C2455" s="5"/>
      <c r="D2455" s="5"/>
      <c r="E2455" s="5"/>
      <c r="F2455" s="5"/>
      <c r="G2455" s="5"/>
      <c r="H2455" s="5"/>
      <c r="I2455" s="5"/>
      <c r="J2455" s="5"/>
    </row>
    <row r="2456" spans="1:10" ht="15.75" customHeight="1">
      <c r="A2456" s="5"/>
      <c r="B2456" s="5"/>
      <c r="C2456" s="5"/>
      <c r="D2456" s="5"/>
      <c r="E2456" s="5"/>
      <c r="F2456" s="5"/>
      <c r="G2456" s="5"/>
      <c r="H2456" s="5"/>
      <c r="I2456" s="5"/>
      <c r="J2456" s="5"/>
    </row>
    <row r="2457" spans="1:10" ht="15.75" customHeight="1">
      <c r="A2457" s="5"/>
      <c r="B2457" s="5"/>
      <c r="C2457" s="5"/>
      <c r="D2457" s="5"/>
      <c r="E2457" s="5"/>
      <c r="F2457" s="5"/>
      <c r="G2457" s="5"/>
      <c r="H2457" s="5"/>
      <c r="I2457" s="5"/>
      <c r="J2457" s="5"/>
    </row>
    <row r="2458" spans="1:10" ht="15.75" customHeight="1">
      <c r="A2458" s="5"/>
      <c r="B2458" s="5"/>
      <c r="C2458" s="5"/>
      <c r="D2458" s="5"/>
      <c r="E2458" s="5"/>
      <c r="F2458" s="5"/>
      <c r="G2458" s="5"/>
      <c r="H2458" s="5"/>
      <c r="I2458" s="5"/>
      <c r="J2458" s="5"/>
    </row>
    <row r="2459" spans="1:10" ht="15.75" customHeight="1">
      <c r="A2459" s="5"/>
      <c r="B2459" s="5"/>
      <c r="C2459" s="5"/>
      <c r="D2459" s="5"/>
      <c r="E2459" s="5"/>
      <c r="F2459" s="5"/>
      <c r="G2459" s="5"/>
      <c r="H2459" s="5"/>
      <c r="I2459" s="5"/>
      <c r="J2459" s="5"/>
    </row>
    <row r="2460" spans="1:10" ht="15.75" customHeight="1">
      <c r="A2460" s="5"/>
      <c r="B2460" s="5"/>
      <c r="C2460" s="5"/>
      <c r="D2460" s="5"/>
      <c r="E2460" s="5"/>
      <c r="F2460" s="5"/>
      <c r="G2460" s="5"/>
      <c r="H2460" s="5"/>
      <c r="I2460" s="5"/>
      <c r="J2460" s="5"/>
    </row>
    <row r="2461" spans="1:10" ht="15.75" customHeight="1">
      <c r="A2461" s="5"/>
      <c r="B2461" s="5"/>
      <c r="C2461" s="5"/>
      <c r="D2461" s="5"/>
      <c r="E2461" s="5"/>
      <c r="F2461" s="5"/>
      <c r="G2461" s="5"/>
      <c r="H2461" s="5"/>
      <c r="I2461" s="5"/>
      <c r="J2461" s="5"/>
    </row>
    <row r="2462" spans="1:10" ht="15.75" customHeight="1">
      <c r="A2462" s="5"/>
      <c r="B2462" s="5"/>
      <c r="C2462" s="5"/>
      <c r="D2462" s="5"/>
      <c r="E2462" s="5"/>
      <c r="F2462" s="5"/>
      <c r="G2462" s="5"/>
      <c r="H2462" s="5"/>
      <c r="I2462" s="5"/>
      <c r="J2462" s="5"/>
    </row>
    <row r="2463" spans="1:10" ht="15.75" customHeight="1">
      <c r="A2463" s="5"/>
      <c r="B2463" s="5"/>
      <c r="C2463" s="5"/>
      <c r="D2463" s="5"/>
      <c r="E2463" s="5"/>
      <c r="F2463" s="5"/>
      <c r="G2463" s="5"/>
      <c r="H2463" s="5"/>
      <c r="I2463" s="5"/>
      <c r="J2463" s="5"/>
    </row>
    <row r="2464" spans="1:10" ht="15.75" customHeight="1">
      <c r="A2464" s="5"/>
      <c r="B2464" s="5"/>
      <c r="C2464" s="5"/>
      <c r="D2464" s="5"/>
      <c r="E2464" s="5"/>
      <c r="F2464" s="5"/>
      <c r="G2464" s="5"/>
      <c r="H2464" s="5"/>
      <c r="I2464" s="5"/>
      <c r="J2464" s="5"/>
    </row>
    <row r="2465" spans="1:10" ht="15.75" customHeight="1">
      <c r="A2465" s="5"/>
      <c r="B2465" s="5"/>
      <c r="C2465" s="5"/>
      <c r="D2465" s="5"/>
      <c r="E2465" s="5"/>
      <c r="F2465" s="5"/>
      <c r="G2465" s="5"/>
      <c r="H2465" s="5"/>
      <c r="I2465" s="5"/>
      <c r="J2465" s="5"/>
    </row>
    <row r="2466" spans="1:10" ht="15.75" customHeight="1">
      <c r="A2466" s="5"/>
      <c r="B2466" s="5"/>
      <c r="C2466" s="5"/>
      <c r="D2466" s="5"/>
      <c r="E2466" s="5"/>
      <c r="F2466" s="5"/>
      <c r="G2466" s="5"/>
      <c r="H2466" s="5"/>
      <c r="I2466" s="5"/>
      <c r="J2466" s="5"/>
    </row>
    <row r="2467" spans="1:10" ht="15.75" customHeight="1">
      <c r="A2467" s="5"/>
      <c r="B2467" s="5"/>
      <c r="C2467" s="5"/>
      <c r="D2467" s="5"/>
      <c r="E2467" s="5"/>
      <c r="F2467" s="5"/>
      <c r="G2467" s="5"/>
      <c r="H2467" s="5"/>
      <c r="I2467" s="5"/>
      <c r="J2467" s="5"/>
    </row>
    <row r="2468" spans="1:10" ht="15.75" customHeight="1">
      <c r="A2468" s="5"/>
      <c r="B2468" s="5"/>
      <c r="C2468" s="5"/>
      <c r="D2468" s="5"/>
      <c r="E2468" s="5"/>
      <c r="F2468" s="5"/>
      <c r="G2468" s="5"/>
      <c r="H2468" s="5"/>
      <c r="I2468" s="5"/>
      <c r="J2468" s="5"/>
    </row>
    <row r="2469" spans="1:10" ht="15.75" customHeight="1">
      <c r="A2469" s="5"/>
      <c r="B2469" s="5"/>
      <c r="C2469" s="5"/>
      <c r="D2469" s="5"/>
      <c r="E2469" s="5"/>
      <c r="F2469" s="5"/>
      <c r="G2469" s="5"/>
      <c r="H2469" s="5"/>
      <c r="I2469" s="5"/>
      <c r="J2469" s="5"/>
    </row>
    <row r="2470" spans="1:10" ht="15.75" customHeight="1">
      <c r="A2470" s="5"/>
      <c r="B2470" s="5"/>
      <c r="C2470" s="5"/>
      <c r="D2470" s="5"/>
      <c r="E2470" s="5"/>
      <c r="F2470" s="5"/>
      <c r="G2470" s="5"/>
      <c r="H2470" s="5"/>
      <c r="I2470" s="5"/>
      <c r="J2470" s="5"/>
    </row>
    <row r="2471" spans="1:10" ht="15.75" customHeight="1">
      <c r="A2471" s="5"/>
      <c r="B2471" s="5"/>
      <c r="C2471" s="5"/>
      <c r="D2471" s="5"/>
      <c r="E2471" s="5"/>
      <c r="F2471" s="5"/>
      <c r="G2471" s="5"/>
      <c r="H2471" s="5"/>
      <c r="I2471" s="5"/>
      <c r="J2471" s="5"/>
    </row>
    <row r="2472" spans="1:10" ht="15.75" customHeight="1">
      <c r="A2472" s="5"/>
      <c r="B2472" s="5"/>
      <c r="C2472" s="5"/>
      <c r="D2472" s="5"/>
      <c r="E2472" s="5"/>
      <c r="F2472" s="5"/>
      <c r="G2472" s="5"/>
      <c r="H2472" s="5"/>
      <c r="I2472" s="5"/>
      <c r="J2472" s="5"/>
    </row>
    <row r="2473" spans="1:10" ht="15.75" customHeight="1">
      <c r="A2473" s="5"/>
      <c r="B2473" s="5"/>
      <c r="C2473" s="5"/>
      <c r="D2473" s="5"/>
      <c r="E2473" s="5"/>
      <c r="F2473" s="5"/>
      <c r="G2473" s="5"/>
      <c r="H2473" s="5"/>
      <c r="I2473" s="5"/>
      <c r="J2473" s="5"/>
    </row>
    <row r="2474" spans="1:10" ht="15.75" customHeight="1">
      <c r="A2474" s="5"/>
      <c r="B2474" s="5"/>
      <c r="C2474" s="5"/>
      <c r="D2474" s="5"/>
      <c r="E2474" s="5"/>
      <c r="F2474" s="5"/>
      <c r="G2474" s="5"/>
      <c r="H2474" s="5"/>
      <c r="I2474" s="5"/>
      <c r="J2474" s="5"/>
    </row>
    <row r="2475" spans="1:10" ht="15.75" customHeight="1">
      <c r="A2475" s="5"/>
      <c r="B2475" s="5"/>
      <c r="C2475" s="5"/>
      <c r="D2475" s="5"/>
      <c r="E2475" s="5"/>
      <c r="F2475" s="5"/>
      <c r="G2475" s="5"/>
      <c r="H2475" s="5"/>
      <c r="I2475" s="5"/>
      <c r="J2475" s="5"/>
    </row>
    <row r="2476" spans="1:10" ht="15.75" customHeight="1">
      <c r="A2476" s="5"/>
      <c r="B2476" s="5"/>
      <c r="C2476" s="5"/>
      <c r="D2476" s="5"/>
      <c r="E2476" s="5"/>
      <c r="F2476" s="5"/>
      <c r="G2476" s="5"/>
      <c r="H2476" s="5"/>
      <c r="I2476" s="5"/>
      <c r="J2476" s="5"/>
    </row>
    <row r="2477" spans="1:10" ht="15.75" customHeight="1">
      <c r="A2477" s="5"/>
      <c r="B2477" s="5"/>
      <c r="C2477" s="5"/>
      <c r="D2477" s="5"/>
      <c r="E2477" s="5"/>
      <c r="F2477" s="5"/>
      <c r="G2477" s="5"/>
      <c r="H2477" s="5"/>
      <c r="I2477" s="5"/>
      <c r="J2477" s="5"/>
    </row>
    <row r="2478" spans="1:10" ht="15.75" customHeight="1">
      <c r="A2478" s="5"/>
      <c r="B2478" s="5"/>
      <c r="C2478" s="5"/>
      <c r="D2478" s="5"/>
      <c r="E2478" s="5"/>
      <c r="F2478" s="5"/>
      <c r="G2478" s="5"/>
      <c r="H2478" s="5"/>
      <c r="I2478" s="5"/>
      <c r="J2478" s="5"/>
    </row>
    <row r="2479" spans="1:10" ht="15.75" customHeight="1">
      <c r="A2479" s="5"/>
      <c r="B2479" s="5"/>
      <c r="C2479" s="5"/>
      <c r="D2479" s="5"/>
      <c r="E2479" s="5"/>
      <c r="F2479" s="5"/>
      <c r="G2479" s="5"/>
      <c r="H2479" s="5"/>
      <c r="I2479" s="5"/>
      <c r="J2479" s="5"/>
    </row>
    <row r="2480" spans="1:10" ht="15.75" customHeight="1">
      <c r="A2480" s="5"/>
      <c r="B2480" s="5"/>
      <c r="C2480" s="5"/>
      <c r="D2480" s="5"/>
      <c r="E2480" s="5"/>
      <c r="F2480" s="5"/>
      <c r="G2480" s="5"/>
      <c r="H2480" s="5"/>
      <c r="I2480" s="5"/>
      <c r="J2480" s="5"/>
    </row>
    <row r="2481" spans="1:10" ht="15.75" customHeight="1">
      <c r="A2481" s="5"/>
      <c r="B2481" s="5"/>
      <c r="C2481" s="5"/>
      <c r="D2481" s="5"/>
      <c r="E2481" s="5"/>
      <c r="F2481" s="5"/>
      <c r="G2481" s="5"/>
      <c r="H2481" s="5"/>
      <c r="I2481" s="5"/>
      <c r="J2481" s="5"/>
    </row>
    <row r="2482" spans="1:10" ht="15.75" customHeight="1">
      <c r="A2482" s="5"/>
      <c r="B2482" s="5"/>
      <c r="C2482" s="5"/>
      <c r="D2482" s="5"/>
      <c r="E2482" s="5"/>
      <c r="F2482" s="5"/>
      <c r="G2482" s="5"/>
      <c r="H2482" s="5"/>
      <c r="I2482" s="5"/>
      <c r="J2482" s="5"/>
    </row>
    <row r="2483" spans="1:10" ht="15.75" customHeight="1">
      <c r="A2483" s="5"/>
      <c r="B2483" s="5"/>
      <c r="C2483" s="5"/>
      <c r="D2483" s="5"/>
      <c r="E2483" s="5"/>
      <c r="F2483" s="5"/>
      <c r="G2483" s="5"/>
      <c r="H2483" s="5"/>
      <c r="I2483" s="5"/>
      <c r="J2483" s="5"/>
    </row>
    <row r="2484" spans="1:10" ht="15.75" customHeight="1">
      <c r="A2484" s="5"/>
      <c r="B2484" s="5"/>
      <c r="C2484" s="5"/>
      <c r="D2484" s="5"/>
      <c r="E2484" s="5"/>
      <c r="F2484" s="5"/>
      <c r="G2484" s="5"/>
      <c r="H2484" s="5"/>
      <c r="I2484" s="5"/>
      <c r="J2484" s="5"/>
    </row>
    <row r="2485" spans="1:10" ht="15.75" customHeight="1">
      <c r="A2485" s="5"/>
      <c r="B2485" s="5"/>
      <c r="C2485" s="5"/>
      <c r="D2485" s="5"/>
      <c r="E2485" s="5"/>
      <c r="F2485" s="5"/>
      <c r="G2485" s="5"/>
      <c r="H2485" s="5"/>
      <c r="I2485" s="5"/>
      <c r="J2485" s="5"/>
    </row>
    <row r="2486" spans="1:10" ht="15.75" customHeight="1">
      <c r="A2486" s="5"/>
      <c r="B2486" s="5"/>
      <c r="C2486" s="5"/>
      <c r="D2486" s="5"/>
      <c r="E2486" s="5"/>
      <c r="F2486" s="5"/>
      <c r="G2486" s="5"/>
      <c r="H2486" s="5"/>
      <c r="I2486" s="5"/>
      <c r="J2486" s="5"/>
    </row>
    <row r="2487" spans="1:10" ht="15.75" customHeight="1">
      <c r="A2487" s="5"/>
      <c r="B2487" s="5"/>
      <c r="C2487" s="5"/>
      <c r="D2487" s="5"/>
      <c r="E2487" s="5"/>
      <c r="F2487" s="5"/>
      <c r="G2487" s="5"/>
      <c r="H2487" s="5"/>
      <c r="I2487" s="5"/>
      <c r="J2487" s="5"/>
    </row>
    <row r="2488" spans="1:10" ht="15.75" customHeight="1">
      <c r="A2488" s="5"/>
      <c r="B2488" s="5"/>
      <c r="C2488" s="5"/>
      <c r="D2488" s="5"/>
      <c r="E2488" s="5"/>
      <c r="F2488" s="5"/>
      <c r="G2488" s="5"/>
      <c r="H2488" s="5"/>
      <c r="I2488" s="5"/>
      <c r="J2488" s="5"/>
    </row>
    <row r="2489" spans="1:10" ht="15.75" customHeight="1">
      <c r="A2489" s="5"/>
      <c r="B2489" s="5"/>
      <c r="C2489" s="5"/>
      <c r="D2489" s="5"/>
      <c r="E2489" s="5"/>
      <c r="F2489" s="5"/>
      <c r="G2489" s="5"/>
      <c r="H2489" s="5"/>
      <c r="I2489" s="5"/>
      <c r="J2489" s="5"/>
    </row>
    <row r="2490" spans="1:10" ht="15.75" customHeight="1">
      <c r="A2490" s="5"/>
      <c r="B2490" s="5"/>
      <c r="C2490" s="5"/>
      <c r="D2490" s="5"/>
      <c r="E2490" s="5"/>
      <c r="F2490" s="5"/>
      <c r="G2490" s="5"/>
      <c r="H2490" s="5"/>
      <c r="I2490" s="5"/>
      <c r="J2490" s="5"/>
    </row>
    <row r="2491" spans="1:10" ht="15.75" customHeight="1">
      <c r="A2491" s="5"/>
      <c r="B2491" s="5"/>
      <c r="C2491" s="5"/>
      <c r="D2491" s="5"/>
      <c r="E2491" s="5"/>
      <c r="F2491" s="5"/>
      <c r="G2491" s="5"/>
      <c r="H2491" s="5"/>
      <c r="I2491" s="5"/>
      <c r="J2491" s="5"/>
    </row>
    <row r="2492" spans="1:10" ht="15.75" customHeight="1">
      <c r="A2492" s="5"/>
      <c r="B2492" s="5"/>
      <c r="C2492" s="5"/>
      <c r="D2492" s="5"/>
      <c r="E2492" s="5"/>
      <c r="F2492" s="5"/>
      <c r="G2492" s="5"/>
      <c r="H2492" s="5"/>
      <c r="I2492" s="5"/>
      <c r="J2492" s="5"/>
    </row>
    <row r="2493" spans="1:10" ht="15.75" customHeight="1">
      <c r="A2493" s="5"/>
      <c r="B2493" s="5"/>
      <c r="C2493" s="5"/>
      <c r="D2493" s="5"/>
      <c r="E2493" s="5"/>
      <c r="F2493" s="5"/>
      <c r="G2493" s="5"/>
      <c r="H2493" s="5"/>
      <c r="I2493" s="5"/>
      <c r="J2493" s="5"/>
    </row>
    <row r="2494" spans="1:10" ht="15.75" customHeight="1">
      <c r="A2494" s="5"/>
      <c r="B2494" s="5"/>
      <c r="C2494" s="5"/>
      <c r="D2494" s="5"/>
      <c r="E2494" s="5"/>
      <c r="F2494" s="5"/>
      <c r="G2494" s="5"/>
      <c r="H2494" s="5"/>
      <c r="I2494" s="5"/>
      <c r="J2494" s="5"/>
    </row>
    <row r="2495" spans="1:10" ht="15.75" customHeight="1">
      <c r="A2495" s="5"/>
      <c r="B2495" s="5"/>
      <c r="C2495" s="5"/>
      <c r="D2495" s="5"/>
      <c r="E2495" s="5"/>
      <c r="F2495" s="5"/>
      <c r="G2495" s="5"/>
      <c r="H2495" s="5"/>
      <c r="I2495" s="5"/>
      <c r="J2495" s="5"/>
    </row>
    <row r="2496" spans="1:10" ht="15.75" customHeight="1">
      <c r="A2496" s="5"/>
      <c r="B2496" s="5"/>
      <c r="C2496" s="5"/>
      <c r="D2496" s="5"/>
      <c r="E2496" s="5"/>
      <c r="F2496" s="5"/>
      <c r="G2496" s="5"/>
      <c r="H2496" s="5"/>
      <c r="I2496" s="5"/>
      <c r="J2496" s="5"/>
    </row>
    <row r="2497" spans="1:10" ht="15.75" customHeight="1">
      <c r="A2497" s="5"/>
      <c r="B2497" s="5"/>
      <c r="C2497" s="5"/>
      <c r="D2497" s="5"/>
      <c r="E2497" s="5"/>
      <c r="F2497" s="5"/>
      <c r="G2497" s="5"/>
      <c r="H2497" s="5"/>
      <c r="I2497" s="5"/>
      <c r="J2497" s="5"/>
    </row>
    <row r="2498" spans="1:10" ht="15.75" customHeight="1">
      <c r="A2498" s="5"/>
      <c r="B2498" s="5"/>
      <c r="C2498" s="5"/>
      <c r="D2498" s="5"/>
      <c r="E2498" s="5"/>
      <c r="F2498" s="5"/>
      <c r="G2498" s="5"/>
      <c r="H2498" s="5"/>
      <c r="I2498" s="5"/>
      <c r="J2498" s="5"/>
    </row>
    <row r="2499" spans="1:10" ht="15.75" customHeight="1">
      <c r="A2499" s="5"/>
      <c r="B2499" s="5"/>
      <c r="C2499" s="5"/>
      <c r="D2499" s="5"/>
      <c r="E2499" s="5"/>
      <c r="F2499" s="5"/>
      <c r="G2499" s="5"/>
      <c r="H2499" s="5"/>
      <c r="I2499" s="5"/>
      <c r="J2499" s="5"/>
    </row>
    <row r="2500" spans="1:10" ht="15.75" customHeight="1">
      <c r="A2500" s="5"/>
      <c r="B2500" s="5"/>
      <c r="C2500" s="5"/>
      <c r="D2500" s="5"/>
      <c r="E2500" s="5"/>
      <c r="F2500" s="5"/>
      <c r="G2500" s="5"/>
      <c r="H2500" s="5"/>
      <c r="I2500" s="5"/>
      <c r="J2500" s="5"/>
    </row>
    <row r="2501" spans="1:10" ht="15.75" customHeight="1">
      <c r="A2501" s="5"/>
      <c r="B2501" s="5"/>
      <c r="C2501" s="5"/>
      <c r="D2501" s="5"/>
      <c r="E2501" s="5"/>
      <c r="F2501" s="5"/>
      <c r="G2501" s="5"/>
      <c r="H2501" s="5"/>
      <c r="I2501" s="5"/>
      <c r="J2501" s="5"/>
    </row>
    <row r="2502" spans="1:10" ht="15.75" customHeight="1">
      <c r="A2502" s="5"/>
      <c r="B2502" s="5"/>
      <c r="C2502" s="5"/>
      <c r="D2502" s="5"/>
      <c r="E2502" s="5"/>
      <c r="F2502" s="5"/>
      <c r="G2502" s="5"/>
      <c r="H2502" s="5"/>
      <c r="I2502" s="5"/>
      <c r="J2502" s="5"/>
    </row>
    <row r="2503" spans="1:10" ht="15.75" customHeight="1">
      <c r="A2503" s="5"/>
      <c r="B2503" s="5"/>
      <c r="C2503" s="5"/>
      <c r="D2503" s="5"/>
      <c r="E2503" s="5"/>
      <c r="F2503" s="5"/>
      <c r="G2503" s="5"/>
      <c r="H2503" s="5"/>
      <c r="I2503" s="5"/>
      <c r="J2503" s="5"/>
    </row>
    <row r="2504" spans="1:10" ht="15.75" customHeight="1">
      <c r="A2504" s="5"/>
      <c r="B2504" s="5"/>
      <c r="C2504" s="5"/>
      <c r="D2504" s="5"/>
      <c r="E2504" s="5"/>
      <c r="F2504" s="5"/>
      <c r="G2504" s="5"/>
      <c r="H2504" s="5"/>
      <c r="I2504" s="5"/>
      <c r="J2504" s="5"/>
    </row>
    <row r="2505" spans="1:10" ht="15.75" customHeight="1">
      <c r="A2505" s="5"/>
      <c r="B2505" s="5"/>
      <c r="C2505" s="5"/>
      <c r="D2505" s="5"/>
      <c r="E2505" s="5"/>
      <c r="F2505" s="5"/>
      <c r="G2505" s="5"/>
      <c r="H2505" s="5"/>
      <c r="I2505" s="5"/>
      <c r="J2505" s="5"/>
    </row>
    <row r="2506" spans="1:10" ht="15.75" customHeight="1">
      <c r="A2506" s="5"/>
      <c r="B2506" s="5"/>
      <c r="C2506" s="5"/>
      <c r="D2506" s="5"/>
      <c r="E2506" s="5"/>
      <c r="F2506" s="5"/>
      <c r="G2506" s="5"/>
      <c r="H2506" s="5"/>
      <c r="I2506" s="5"/>
      <c r="J2506" s="5"/>
    </row>
    <row r="2507" spans="1:10" ht="15.75" customHeight="1">
      <c r="A2507" s="5"/>
      <c r="B2507" s="5"/>
      <c r="C2507" s="5"/>
      <c r="D2507" s="5"/>
      <c r="E2507" s="5"/>
      <c r="F2507" s="5"/>
      <c r="G2507" s="5"/>
      <c r="H2507" s="5"/>
      <c r="I2507" s="5"/>
      <c r="J2507" s="5"/>
    </row>
    <row r="2508" spans="1:10" ht="15.75" customHeight="1">
      <c r="A2508" s="5"/>
      <c r="B2508" s="5"/>
      <c r="C2508" s="5"/>
      <c r="D2508" s="5"/>
      <c r="E2508" s="5"/>
      <c r="F2508" s="5"/>
      <c r="G2508" s="5"/>
      <c r="H2508" s="5"/>
      <c r="I2508" s="5"/>
      <c r="J2508" s="5"/>
    </row>
    <row r="2509" spans="1:10" ht="15.75" customHeight="1">
      <c r="A2509" s="5"/>
      <c r="B2509" s="5"/>
      <c r="C2509" s="5"/>
      <c r="D2509" s="5"/>
      <c r="E2509" s="5"/>
      <c r="F2509" s="5"/>
      <c r="G2509" s="5"/>
      <c r="H2509" s="5"/>
      <c r="I2509" s="5"/>
      <c r="J2509" s="5"/>
    </row>
    <row r="2510" spans="1:10" ht="15.75" customHeight="1">
      <c r="A2510" s="5"/>
      <c r="B2510" s="5"/>
      <c r="C2510" s="5"/>
      <c r="D2510" s="5"/>
      <c r="E2510" s="5"/>
      <c r="F2510" s="5"/>
      <c r="G2510" s="5"/>
      <c r="H2510" s="5"/>
      <c r="I2510" s="5"/>
      <c r="J2510" s="5"/>
    </row>
    <row r="2511" spans="1:10" ht="15.75" customHeight="1">
      <c r="A2511" s="5"/>
      <c r="B2511" s="5"/>
      <c r="C2511" s="5"/>
      <c r="D2511" s="5"/>
      <c r="E2511" s="5"/>
      <c r="F2511" s="5"/>
      <c r="G2511" s="5"/>
      <c r="H2511" s="5"/>
      <c r="I2511" s="5"/>
      <c r="J2511" s="5"/>
    </row>
    <row r="2512" spans="1:10" ht="15.75" customHeight="1">
      <c r="A2512" s="5"/>
      <c r="B2512" s="5"/>
      <c r="C2512" s="5"/>
      <c r="D2512" s="5"/>
      <c r="E2512" s="5"/>
      <c r="F2512" s="5"/>
      <c r="G2512" s="5"/>
      <c r="H2512" s="5"/>
      <c r="I2512" s="5"/>
      <c r="J2512" s="5"/>
    </row>
    <row r="2513" spans="1:10" ht="15.75" customHeight="1">
      <c r="A2513" s="5"/>
      <c r="B2513" s="5"/>
      <c r="C2513" s="5"/>
      <c r="D2513" s="5"/>
      <c r="E2513" s="5"/>
      <c r="F2513" s="5"/>
      <c r="G2513" s="5"/>
      <c r="H2513" s="5"/>
      <c r="I2513" s="5"/>
      <c r="J2513" s="5"/>
    </row>
    <row r="2514" spans="1:10" ht="15.75" customHeight="1">
      <c r="A2514" s="5"/>
      <c r="B2514" s="5"/>
      <c r="C2514" s="5"/>
      <c r="D2514" s="5"/>
      <c r="E2514" s="5"/>
      <c r="F2514" s="5"/>
      <c r="G2514" s="5"/>
      <c r="H2514" s="5"/>
      <c r="I2514" s="5"/>
      <c r="J2514" s="5"/>
    </row>
    <row r="2515" spans="1:10" ht="15.75" customHeight="1">
      <c r="A2515" s="5"/>
      <c r="B2515" s="5"/>
      <c r="C2515" s="5"/>
      <c r="D2515" s="5"/>
      <c r="E2515" s="5"/>
      <c r="F2515" s="5"/>
      <c r="G2515" s="5"/>
      <c r="H2515" s="5"/>
      <c r="I2515" s="5"/>
      <c r="J2515" s="5"/>
    </row>
    <row r="2516" spans="1:10" ht="15.75" customHeight="1">
      <c r="A2516" s="5"/>
      <c r="B2516" s="5"/>
      <c r="C2516" s="5"/>
      <c r="D2516" s="5"/>
      <c r="E2516" s="5"/>
      <c r="F2516" s="5"/>
      <c r="G2516" s="5"/>
      <c r="H2516" s="5"/>
      <c r="I2516" s="5"/>
      <c r="J2516" s="5"/>
    </row>
    <row r="2517" spans="1:10" ht="15.75" customHeight="1">
      <c r="A2517" s="5"/>
      <c r="B2517" s="5"/>
      <c r="C2517" s="5"/>
      <c r="D2517" s="5"/>
      <c r="E2517" s="5"/>
      <c r="F2517" s="5"/>
      <c r="G2517" s="5"/>
      <c r="H2517" s="5"/>
      <c r="I2517" s="5"/>
      <c r="J2517" s="5"/>
    </row>
    <row r="2518" spans="1:10" ht="15.75" customHeight="1">
      <c r="A2518" s="5"/>
      <c r="B2518" s="5"/>
      <c r="C2518" s="5"/>
      <c r="D2518" s="5"/>
      <c r="E2518" s="5"/>
      <c r="F2518" s="5"/>
      <c r="G2518" s="5"/>
      <c r="H2518" s="5"/>
      <c r="I2518" s="5"/>
      <c r="J2518" s="5"/>
    </row>
    <row r="2519" spans="1:10" ht="15.75" customHeight="1">
      <c r="A2519" s="5"/>
      <c r="B2519" s="5"/>
      <c r="C2519" s="5"/>
      <c r="D2519" s="5"/>
      <c r="E2519" s="5"/>
      <c r="F2519" s="5"/>
      <c r="G2519" s="5"/>
      <c r="H2519" s="5"/>
      <c r="I2519" s="5"/>
      <c r="J2519" s="5"/>
    </row>
    <row r="2520" spans="1:10" ht="15.75" customHeight="1">
      <c r="A2520" s="5"/>
      <c r="B2520" s="5"/>
      <c r="C2520" s="5"/>
      <c r="D2520" s="5"/>
      <c r="E2520" s="5"/>
      <c r="F2520" s="5"/>
      <c r="G2520" s="5"/>
      <c r="H2520" s="5"/>
      <c r="I2520" s="5"/>
      <c r="J2520" s="5"/>
    </row>
    <row r="2521" spans="1:10" ht="15.75" customHeight="1">
      <c r="A2521" s="5"/>
      <c r="B2521" s="5"/>
      <c r="C2521" s="5"/>
      <c r="D2521" s="5"/>
      <c r="E2521" s="5"/>
      <c r="F2521" s="5"/>
      <c r="G2521" s="5"/>
      <c r="H2521" s="5"/>
      <c r="I2521" s="5"/>
      <c r="J2521" s="5"/>
    </row>
    <row r="2522" spans="1:10" ht="15.75" customHeight="1">
      <c r="A2522" s="5"/>
      <c r="B2522" s="5"/>
      <c r="C2522" s="5"/>
      <c r="D2522" s="5"/>
      <c r="E2522" s="5"/>
      <c r="F2522" s="5"/>
      <c r="G2522" s="5"/>
      <c r="H2522" s="5"/>
      <c r="I2522" s="5"/>
      <c r="J2522" s="5"/>
    </row>
    <row r="2523" spans="1:10" ht="15.75" customHeight="1">
      <c r="A2523" s="5"/>
      <c r="B2523" s="5"/>
      <c r="C2523" s="5"/>
      <c r="D2523" s="5"/>
      <c r="E2523" s="5"/>
      <c r="F2523" s="5"/>
      <c r="G2523" s="5"/>
      <c r="H2523" s="5"/>
      <c r="I2523" s="5"/>
      <c r="J2523" s="5"/>
    </row>
    <row r="2524" spans="1:10" ht="15.75" customHeight="1">
      <c r="A2524" s="5"/>
      <c r="B2524" s="5"/>
      <c r="C2524" s="5"/>
      <c r="D2524" s="5"/>
      <c r="E2524" s="5"/>
      <c r="F2524" s="5"/>
      <c r="G2524" s="5"/>
      <c r="H2524" s="5"/>
      <c r="I2524" s="5"/>
      <c r="J2524" s="5"/>
    </row>
    <row r="2525" spans="1:10" ht="15.75" customHeight="1">
      <c r="A2525" s="5"/>
      <c r="B2525" s="5"/>
      <c r="C2525" s="5"/>
      <c r="D2525" s="5"/>
      <c r="E2525" s="5"/>
      <c r="F2525" s="5"/>
      <c r="G2525" s="5"/>
      <c r="H2525" s="5"/>
      <c r="I2525" s="5"/>
      <c r="J2525" s="5"/>
    </row>
    <row r="2526" spans="1:10" ht="15.75" customHeight="1">
      <c r="A2526" s="5"/>
      <c r="B2526" s="5"/>
      <c r="C2526" s="5"/>
      <c r="D2526" s="5"/>
      <c r="E2526" s="5"/>
      <c r="F2526" s="5"/>
      <c r="G2526" s="5"/>
      <c r="H2526" s="5"/>
      <c r="I2526" s="5"/>
      <c r="J2526" s="5"/>
    </row>
    <row r="2527" spans="1:10" ht="15.75" customHeight="1">
      <c r="A2527" s="5"/>
      <c r="B2527" s="5"/>
      <c r="C2527" s="5"/>
      <c r="D2527" s="5"/>
      <c r="E2527" s="5"/>
      <c r="F2527" s="5"/>
      <c r="G2527" s="5"/>
      <c r="H2527" s="5"/>
      <c r="I2527" s="5"/>
      <c r="J2527" s="5"/>
    </row>
    <row r="2528" spans="1:10" ht="15.75" customHeight="1">
      <c r="A2528" s="5"/>
      <c r="B2528" s="5"/>
      <c r="C2528" s="5"/>
      <c r="D2528" s="5"/>
      <c r="E2528" s="5"/>
      <c r="F2528" s="5"/>
      <c r="G2528" s="5"/>
      <c r="H2528" s="5"/>
      <c r="I2528" s="5"/>
      <c r="J2528" s="5"/>
    </row>
    <row r="2529" spans="1:10" ht="15.75" customHeight="1">
      <c r="A2529" s="5"/>
      <c r="B2529" s="5"/>
      <c r="C2529" s="5"/>
      <c r="D2529" s="5"/>
      <c r="E2529" s="5"/>
      <c r="F2529" s="5"/>
      <c r="G2529" s="5"/>
      <c r="H2529" s="5"/>
      <c r="I2529" s="5"/>
      <c r="J2529" s="5"/>
    </row>
    <row r="2530" spans="1:10" ht="15.75" customHeight="1">
      <c r="A2530" s="5"/>
      <c r="B2530" s="5"/>
      <c r="C2530" s="5"/>
      <c r="D2530" s="5"/>
      <c r="E2530" s="5"/>
      <c r="F2530" s="5"/>
      <c r="G2530" s="5"/>
      <c r="H2530" s="5"/>
      <c r="I2530" s="5"/>
      <c r="J2530" s="5"/>
    </row>
    <row r="2531" spans="1:10" ht="15.75" customHeight="1">
      <c r="A2531" s="5"/>
      <c r="B2531" s="5"/>
      <c r="C2531" s="5"/>
      <c r="D2531" s="5"/>
      <c r="E2531" s="5"/>
      <c r="F2531" s="5"/>
      <c r="G2531" s="5"/>
      <c r="H2531" s="5"/>
      <c r="I2531" s="5"/>
      <c r="J2531" s="5"/>
    </row>
    <row r="2532" spans="1:10" ht="15.75" customHeight="1">
      <c r="A2532" s="5"/>
      <c r="B2532" s="5"/>
      <c r="C2532" s="5"/>
      <c r="D2532" s="5"/>
      <c r="E2532" s="5"/>
      <c r="F2532" s="5"/>
      <c r="G2532" s="5"/>
      <c r="H2532" s="5"/>
      <c r="I2532" s="5"/>
      <c r="J2532" s="5"/>
    </row>
    <row r="2533" spans="1:10" ht="15.75" customHeight="1">
      <c r="A2533" s="5"/>
      <c r="B2533" s="5"/>
      <c r="C2533" s="5"/>
      <c r="D2533" s="5"/>
      <c r="E2533" s="5"/>
      <c r="F2533" s="5"/>
      <c r="G2533" s="5"/>
      <c r="H2533" s="5"/>
      <c r="I2533" s="5"/>
      <c r="J2533" s="5"/>
    </row>
    <row r="2534" spans="1:10" ht="15.75" customHeight="1">
      <c r="A2534" s="5"/>
      <c r="B2534" s="5"/>
      <c r="C2534" s="5"/>
      <c r="D2534" s="5"/>
      <c r="E2534" s="5"/>
      <c r="F2534" s="5"/>
      <c r="G2534" s="5"/>
      <c r="H2534" s="5"/>
      <c r="I2534" s="5"/>
      <c r="J2534" s="5"/>
    </row>
    <row r="2535" spans="1:10" ht="15.75" customHeight="1">
      <c r="A2535" s="5"/>
      <c r="B2535" s="5"/>
      <c r="C2535" s="5"/>
      <c r="D2535" s="5"/>
      <c r="E2535" s="5"/>
      <c r="F2535" s="5"/>
      <c r="G2535" s="5"/>
      <c r="H2535" s="5"/>
      <c r="I2535" s="5"/>
      <c r="J2535" s="5"/>
    </row>
    <row r="2536" spans="1:10" ht="15.75" customHeight="1">
      <c r="A2536" s="5"/>
      <c r="B2536" s="5"/>
      <c r="C2536" s="5"/>
      <c r="D2536" s="5"/>
      <c r="E2536" s="5"/>
      <c r="F2536" s="5"/>
      <c r="G2536" s="5"/>
      <c r="H2536" s="5"/>
      <c r="I2536" s="5"/>
      <c r="J2536" s="5"/>
    </row>
    <row r="2537" spans="1:10" ht="15.75" customHeight="1">
      <c r="A2537" s="5"/>
      <c r="B2537" s="5"/>
      <c r="C2537" s="5"/>
      <c r="D2537" s="5"/>
      <c r="E2537" s="5"/>
      <c r="F2537" s="5"/>
      <c r="G2537" s="5"/>
      <c r="H2537" s="5"/>
      <c r="I2537" s="5"/>
      <c r="J2537" s="5"/>
    </row>
    <row r="2538" spans="1:10" ht="15.75" customHeight="1">
      <c r="A2538" s="5"/>
      <c r="B2538" s="5"/>
      <c r="C2538" s="5"/>
      <c r="D2538" s="5"/>
      <c r="E2538" s="5"/>
      <c r="F2538" s="5"/>
      <c r="G2538" s="5"/>
      <c r="H2538" s="5"/>
      <c r="I2538" s="5"/>
      <c r="J2538" s="5"/>
    </row>
    <row r="2539" spans="1:10" ht="15.75" customHeight="1">
      <c r="A2539" s="5"/>
      <c r="B2539" s="5"/>
      <c r="C2539" s="5"/>
      <c r="D2539" s="5"/>
      <c r="E2539" s="5"/>
      <c r="F2539" s="5"/>
      <c r="G2539" s="5"/>
      <c r="H2539" s="5"/>
      <c r="I2539" s="5"/>
      <c r="J2539" s="5"/>
    </row>
    <row r="2540" spans="1:10" ht="15.75" customHeight="1">
      <c r="A2540" s="5"/>
      <c r="B2540" s="5"/>
      <c r="C2540" s="5"/>
      <c r="D2540" s="5"/>
      <c r="E2540" s="5"/>
      <c r="F2540" s="5"/>
      <c r="G2540" s="5"/>
      <c r="H2540" s="5"/>
      <c r="I2540" s="5"/>
      <c r="J2540" s="5"/>
    </row>
    <row r="2541" spans="1:10" ht="15.75" customHeight="1">
      <c r="A2541" s="5"/>
      <c r="B2541" s="5"/>
      <c r="C2541" s="5"/>
      <c r="D2541" s="5"/>
      <c r="E2541" s="5"/>
      <c r="F2541" s="5"/>
      <c r="G2541" s="5"/>
      <c r="H2541" s="5"/>
      <c r="I2541" s="5"/>
      <c r="J2541" s="5"/>
    </row>
    <row r="2542" spans="1:10" ht="15.75" customHeight="1">
      <c r="A2542" s="5"/>
      <c r="B2542" s="5"/>
      <c r="C2542" s="5"/>
      <c r="D2542" s="5"/>
      <c r="E2542" s="5"/>
      <c r="F2542" s="5"/>
      <c r="G2542" s="5"/>
      <c r="H2542" s="5"/>
      <c r="I2542" s="5"/>
      <c r="J2542" s="5"/>
    </row>
    <row r="2543" spans="1:10" ht="15.75" customHeight="1">
      <c r="A2543" s="5"/>
      <c r="B2543" s="5"/>
      <c r="C2543" s="5"/>
      <c r="D2543" s="5"/>
      <c r="E2543" s="5"/>
      <c r="F2543" s="5"/>
      <c r="G2543" s="5"/>
      <c r="H2543" s="5"/>
      <c r="I2543" s="5"/>
      <c r="J2543" s="5"/>
    </row>
    <row r="2544" spans="1:10" ht="15.75" customHeight="1">
      <c r="A2544" s="5"/>
      <c r="B2544" s="5"/>
      <c r="C2544" s="5"/>
      <c r="D2544" s="5"/>
      <c r="E2544" s="5"/>
      <c r="F2544" s="5"/>
      <c r="G2544" s="5"/>
      <c r="H2544" s="5"/>
      <c r="I2544" s="5"/>
      <c r="J2544" s="5"/>
    </row>
    <row r="2545" spans="1:10" ht="15.75" customHeight="1">
      <c r="A2545" s="5"/>
      <c r="B2545" s="5"/>
      <c r="C2545" s="5"/>
      <c r="D2545" s="5"/>
      <c r="E2545" s="5"/>
      <c r="F2545" s="5"/>
      <c r="G2545" s="5"/>
      <c r="H2545" s="5"/>
      <c r="I2545" s="5"/>
      <c r="J2545" s="5"/>
    </row>
    <row r="2546" spans="1:10" ht="15.75" customHeight="1">
      <c r="A2546" s="5"/>
      <c r="B2546" s="5"/>
      <c r="C2546" s="5"/>
      <c r="D2546" s="5"/>
      <c r="E2546" s="5"/>
      <c r="F2546" s="5"/>
      <c r="G2546" s="5"/>
      <c r="H2546" s="5"/>
      <c r="I2546" s="5"/>
      <c r="J2546" s="5"/>
    </row>
    <row r="2547" spans="1:10" ht="15.75" customHeight="1">
      <c r="A2547" s="5"/>
      <c r="B2547" s="5"/>
      <c r="C2547" s="5"/>
      <c r="D2547" s="5"/>
      <c r="E2547" s="5"/>
      <c r="F2547" s="5"/>
      <c r="G2547" s="5"/>
      <c r="H2547" s="5"/>
      <c r="I2547" s="5"/>
      <c r="J2547" s="5"/>
    </row>
    <row r="2548" spans="1:10" ht="15.75" customHeight="1">
      <c r="A2548" s="5"/>
      <c r="B2548" s="5"/>
      <c r="C2548" s="5"/>
      <c r="D2548" s="5"/>
      <c r="E2548" s="5"/>
      <c r="F2548" s="5"/>
      <c r="G2548" s="5"/>
      <c r="H2548" s="5"/>
      <c r="I2548" s="5"/>
      <c r="J2548" s="5"/>
    </row>
    <row r="2549" spans="1:10" ht="15.75" customHeight="1">
      <c r="A2549" s="5"/>
      <c r="B2549" s="5"/>
      <c r="C2549" s="5"/>
      <c r="D2549" s="5"/>
      <c r="E2549" s="5"/>
      <c r="F2549" s="5"/>
      <c r="G2549" s="5"/>
      <c r="H2549" s="5"/>
      <c r="I2549" s="5"/>
      <c r="J2549" s="5"/>
    </row>
    <row r="2550" spans="1:10" ht="15.75" customHeight="1">
      <c r="A2550" s="5"/>
      <c r="B2550" s="5"/>
      <c r="C2550" s="5"/>
      <c r="D2550" s="5"/>
      <c r="E2550" s="5"/>
      <c r="F2550" s="5"/>
      <c r="G2550" s="5"/>
      <c r="H2550" s="5"/>
      <c r="I2550" s="5"/>
      <c r="J2550" s="5"/>
    </row>
    <row r="2551" spans="1:10" ht="15.75" customHeight="1">
      <c r="A2551" s="5"/>
      <c r="B2551" s="5"/>
      <c r="C2551" s="5"/>
      <c r="D2551" s="5"/>
      <c r="E2551" s="5"/>
      <c r="F2551" s="5"/>
      <c r="G2551" s="5"/>
      <c r="H2551" s="5"/>
      <c r="I2551" s="5"/>
      <c r="J2551" s="5"/>
    </row>
    <row r="2552" spans="1:10" ht="15.75" customHeight="1">
      <c r="A2552" s="5"/>
      <c r="B2552" s="5"/>
      <c r="C2552" s="5"/>
      <c r="D2552" s="5"/>
      <c r="E2552" s="5"/>
      <c r="F2552" s="5"/>
      <c r="G2552" s="5"/>
      <c r="H2552" s="5"/>
      <c r="I2552" s="5"/>
      <c r="J2552" s="5"/>
    </row>
    <row r="2553" spans="1:10" ht="15.75" customHeight="1">
      <c r="A2553" s="5"/>
      <c r="B2553" s="5"/>
      <c r="C2553" s="5"/>
      <c r="D2553" s="5"/>
      <c r="E2553" s="5"/>
      <c r="F2553" s="5"/>
      <c r="G2553" s="5"/>
      <c r="H2553" s="5"/>
      <c r="I2553" s="5"/>
      <c r="J2553" s="5"/>
    </row>
    <row r="2554" spans="1:10" ht="15.75" customHeight="1">
      <c r="A2554" s="5"/>
      <c r="B2554" s="5"/>
      <c r="C2554" s="5"/>
      <c r="D2554" s="5"/>
      <c r="E2554" s="5"/>
      <c r="F2554" s="5"/>
      <c r="G2554" s="5"/>
      <c r="H2554" s="5"/>
      <c r="I2554" s="5"/>
      <c r="J2554" s="5"/>
    </row>
    <row r="2555" spans="1:10" ht="15.75" customHeight="1">
      <c r="A2555" s="5"/>
      <c r="B2555" s="5"/>
      <c r="C2555" s="5"/>
      <c r="D2555" s="5"/>
      <c r="E2555" s="5"/>
      <c r="F2555" s="5"/>
      <c r="G2555" s="5"/>
      <c r="H2555" s="5"/>
      <c r="I2555" s="5"/>
      <c r="J2555" s="5"/>
    </row>
    <row r="2556" spans="1:10" ht="15.75" customHeight="1">
      <c r="A2556" s="5"/>
      <c r="B2556" s="5"/>
      <c r="C2556" s="5"/>
      <c r="D2556" s="5"/>
      <c r="E2556" s="5"/>
      <c r="F2556" s="5"/>
      <c r="G2556" s="5"/>
      <c r="H2556" s="5"/>
      <c r="I2556" s="5"/>
      <c r="J2556" s="5"/>
    </row>
    <row r="2557" spans="1:10" ht="15.75" customHeight="1">
      <c r="A2557" s="5"/>
      <c r="B2557" s="5"/>
      <c r="C2557" s="5"/>
      <c r="D2557" s="5"/>
      <c r="E2557" s="5"/>
      <c r="F2557" s="5"/>
      <c r="G2557" s="5"/>
      <c r="H2557" s="5"/>
      <c r="I2557" s="5"/>
      <c r="J2557" s="5"/>
    </row>
    <row r="2558" spans="1:10" ht="15.75" customHeight="1">
      <c r="A2558" s="5"/>
      <c r="B2558" s="5"/>
      <c r="C2558" s="5"/>
      <c r="D2558" s="5"/>
      <c r="E2558" s="5"/>
      <c r="F2558" s="5"/>
      <c r="G2558" s="5"/>
      <c r="H2558" s="5"/>
      <c r="I2558" s="5"/>
      <c r="J2558" s="5"/>
    </row>
    <row r="2559" spans="1:10" ht="15.75" customHeight="1">
      <c r="A2559" s="5"/>
      <c r="B2559" s="5"/>
      <c r="C2559" s="5"/>
      <c r="D2559" s="5"/>
      <c r="E2559" s="5"/>
      <c r="F2559" s="5"/>
      <c r="G2559" s="5"/>
      <c r="H2559" s="5"/>
      <c r="I2559" s="5"/>
      <c r="J2559" s="5"/>
    </row>
    <row r="2560" spans="1:10" ht="15.75" customHeight="1">
      <c r="A2560" s="5"/>
      <c r="B2560" s="5"/>
      <c r="C2560" s="5"/>
      <c r="D2560" s="5"/>
      <c r="E2560" s="5"/>
      <c r="F2560" s="5"/>
      <c r="G2560" s="5"/>
      <c r="H2560" s="5"/>
      <c r="I2560" s="5"/>
      <c r="J2560" s="5"/>
    </row>
    <row r="2561" spans="1:10" ht="15.75" customHeight="1">
      <c r="A2561" s="5"/>
      <c r="B2561" s="5"/>
      <c r="C2561" s="5"/>
      <c r="D2561" s="5"/>
      <c r="E2561" s="5"/>
      <c r="F2561" s="5"/>
      <c r="G2561" s="5"/>
      <c r="H2561" s="5"/>
      <c r="I2561" s="5"/>
      <c r="J2561" s="5"/>
    </row>
    <row r="2562" spans="1:10" ht="15.75" customHeight="1">
      <c r="A2562" s="5"/>
      <c r="B2562" s="5"/>
      <c r="C2562" s="5"/>
      <c r="D2562" s="5"/>
      <c r="E2562" s="5"/>
      <c r="F2562" s="5"/>
      <c r="G2562" s="5"/>
      <c r="H2562" s="5"/>
      <c r="I2562" s="5"/>
      <c r="J2562" s="5"/>
    </row>
    <row r="2563" spans="1:10" ht="15.75" customHeight="1">
      <c r="A2563" s="5"/>
      <c r="B2563" s="5"/>
      <c r="C2563" s="5"/>
      <c r="D2563" s="5"/>
      <c r="E2563" s="5"/>
      <c r="F2563" s="5"/>
      <c r="G2563" s="5"/>
      <c r="H2563" s="5"/>
      <c r="I2563" s="5"/>
      <c r="J2563" s="5"/>
    </row>
    <row r="2564" spans="1:10" ht="15.75" customHeight="1">
      <c r="A2564" s="5"/>
      <c r="B2564" s="5"/>
      <c r="C2564" s="5"/>
      <c r="D2564" s="5"/>
      <c r="E2564" s="5"/>
      <c r="F2564" s="5"/>
      <c r="G2564" s="5"/>
      <c r="H2564" s="5"/>
      <c r="I2564" s="5"/>
      <c r="J2564" s="5"/>
    </row>
    <row r="2565" spans="1:10" ht="15.75" customHeight="1">
      <c r="A2565" s="5"/>
      <c r="B2565" s="5"/>
      <c r="C2565" s="5"/>
      <c r="D2565" s="5"/>
      <c r="E2565" s="5"/>
      <c r="F2565" s="5"/>
      <c r="G2565" s="5"/>
      <c r="H2565" s="5"/>
      <c r="I2565" s="5"/>
      <c r="J2565" s="5"/>
    </row>
    <row r="2566" spans="1:10" ht="15.75" customHeight="1">
      <c r="A2566" s="5"/>
      <c r="B2566" s="5"/>
      <c r="C2566" s="5"/>
      <c r="D2566" s="5"/>
      <c r="E2566" s="5"/>
      <c r="F2566" s="5"/>
      <c r="G2566" s="5"/>
      <c r="H2566" s="5"/>
      <c r="I2566" s="5"/>
      <c r="J2566" s="5"/>
    </row>
    <row r="2567" spans="1:10" ht="15.75" customHeight="1">
      <c r="A2567" s="5"/>
      <c r="B2567" s="5"/>
      <c r="C2567" s="5"/>
      <c r="D2567" s="5"/>
      <c r="E2567" s="5"/>
      <c r="F2567" s="5"/>
      <c r="G2567" s="5"/>
      <c r="H2567" s="5"/>
      <c r="I2567" s="5"/>
      <c r="J2567" s="5"/>
    </row>
    <row r="2568" spans="1:10" ht="15.75" customHeight="1">
      <c r="A2568" s="5"/>
      <c r="B2568" s="5"/>
      <c r="C2568" s="5"/>
      <c r="D2568" s="5"/>
      <c r="E2568" s="5"/>
      <c r="F2568" s="5"/>
      <c r="G2568" s="5"/>
      <c r="H2568" s="5"/>
      <c r="I2568" s="5"/>
      <c r="J2568" s="5"/>
    </row>
    <row r="2569" spans="1:10" ht="15.75" customHeight="1">
      <c r="A2569" s="5"/>
      <c r="B2569" s="5"/>
      <c r="C2569" s="5"/>
      <c r="D2569" s="5"/>
      <c r="E2569" s="5"/>
      <c r="F2569" s="5"/>
      <c r="G2569" s="5"/>
      <c r="H2569" s="5"/>
      <c r="I2569" s="5"/>
      <c r="J2569" s="5"/>
    </row>
    <row r="2570" spans="1:10" ht="15.75" customHeight="1">
      <c r="A2570" s="5"/>
      <c r="B2570" s="5"/>
      <c r="C2570" s="5"/>
      <c r="D2570" s="5"/>
      <c r="E2570" s="5"/>
      <c r="F2570" s="5"/>
      <c r="G2570" s="5"/>
      <c r="H2570" s="5"/>
      <c r="I2570" s="5"/>
      <c r="J2570" s="5"/>
    </row>
    <row r="2571" spans="1:10" ht="15.75" customHeight="1">
      <c r="A2571" s="5"/>
      <c r="B2571" s="5"/>
      <c r="C2571" s="5"/>
      <c r="D2571" s="5"/>
      <c r="E2571" s="5"/>
      <c r="F2571" s="5"/>
      <c r="G2571" s="5"/>
      <c r="H2571" s="5"/>
      <c r="I2571" s="5"/>
      <c r="J2571" s="5"/>
    </row>
    <row r="2572" spans="1:10" ht="15.75" customHeight="1">
      <c r="A2572" s="5"/>
      <c r="B2572" s="5"/>
      <c r="C2572" s="5"/>
      <c r="D2572" s="5"/>
      <c r="E2572" s="5"/>
      <c r="F2572" s="5"/>
      <c r="G2572" s="5"/>
      <c r="H2572" s="5"/>
      <c r="I2572" s="5"/>
      <c r="J2572" s="5"/>
    </row>
    <row r="2573" spans="1:10" ht="15.75" customHeight="1">
      <c r="A2573" s="5"/>
      <c r="B2573" s="5"/>
      <c r="C2573" s="5"/>
      <c r="D2573" s="5"/>
      <c r="E2573" s="5"/>
      <c r="F2573" s="5"/>
      <c r="G2573" s="5"/>
      <c r="H2573" s="5"/>
      <c r="I2573" s="5"/>
      <c r="J2573" s="5"/>
    </row>
    <row r="2574" spans="1:10" ht="15.75" customHeight="1">
      <c r="A2574" s="5"/>
      <c r="B2574" s="5"/>
      <c r="C2574" s="5"/>
      <c r="D2574" s="5"/>
      <c r="E2574" s="5"/>
      <c r="F2574" s="5"/>
      <c r="G2574" s="5"/>
      <c r="H2574" s="5"/>
      <c r="I2574" s="5"/>
      <c r="J2574" s="5"/>
    </row>
    <row r="2575" spans="1:10" ht="15.75" customHeight="1">
      <c r="A2575" s="5"/>
      <c r="B2575" s="5"/>
      <c r="C2575" s="5"/>
      <c r="D2575" s="5"/>
      <c r="E2575" s="5"/>
      <c r="F2575" s="5"/>
      <c r="G2575" s="5"/>
      <c r="H2575" s="5"/>
      <c r="I2575" s="5"/>
      <c r="J2575" s="5"/>
    </row>
    <row r="2576" spans="1:10" ht="15.75" customHeight="1">
      <c r="A2576" s="5"/>
      <c r="B2576" s="5"/>
      <c r="C2576" s="5"/>
      <c r="D2576" s="5"/>
      <c r="E2576" s="5"/>
      <c r="F2576" s="5"/>
      <c r="G2576" s="5"/>
      <c r="H2576" s="5"/>
      <c r="I2576" s="5"/>
      <c r="J2576" s="5"/>
    </row>
    <row r="2577" spans="1:10" ht="15.75" customHeight="1">
      <c r="A2577" s="5"/>
      <c r="B2577" s="5"/>
      <c r="C2577" s="5"/>
      <c r="D2577" s="5"/>
      <c r="E2577" s="5"/>
      <c r="F2577" s="5"/>
      <c r="G2577" s="5"/>
      <c r="H2577" s="5"/>
      <c r="I2577" s="5"/>
      <c r="J2577" s="5"/>
    </row>
    <row r="2578" spans="1:10" ht="15.75" customHeight="1">
      <c r="A2578" s="5"/>
      <c r="B2578" s="5"/>
      <c r="C2578" s="5"/>
      <c r="D2578" s="5"/>
      <c r="E2578" s="5"/>
      <c r="F2578" s="5"/>
      <c r="G2578" s="5"/>
      <c r="H2578" s="5"/>
      <c r="I2578" s="5"/>
      <c r="J2578" s="5"/>
    </row>
    <row r="2579" spans="1:10" ht="15.75" customHeight="1">
      <c r="A2579" s="5"/>
      <c r="B2579" s="5"/>
      <c r="C2579" s="5"/>
      <c r="D2579" s="5"/>
      <c r="E2579" s="5"/>
      <c r="F2579" s="5"/>
      <c r="G2579" s="5"/>
      <c r="H2579" s="5"/>
      <c r="I2579" s="5"/>
      <c r="J2579" s="5"/>
    </row>
    <row r="2580" spans="1:10" ht="15.75" customHeight="1">
      <c r="A2580" s="5"/>
      <c r="B2580" s="5"/>
      <c r="C2580" s="5"/>
      <c r="D2580" s="5"/>
      <c r="E2580" s="5"/>
      <c r="F2580" s="5"/>
      <c r="G2580" s="5"/>
      <c r="H2580" s="5"/>
      <c r="I2580" s="5"/>
      <c r="J2580" s="5"/>
    </row>
    <row r="2581" spans="1:10" ht="15.75" customHeight="1">
      <c r="A2581" s="5"/>
      <c r="B2581" s="5"/>
      <c r="C2581" s="5"/>
      <c r="D2581" s="5"/>
      <c r="E2581" s="5"/>
      <c r="F2581" s="5"/>
      <c r="G2581" s="5"/>
      <c r="H2581" s="5"/>
      <c r="I2581" s="5"/>
      <c r="J2581" s="5"/>
    </row>
    <row r="2582" spans="1:10" ht="15.75" customHeight="1">
      <c r="A2582" s="5"/>
      <c r="B2582" s="5"/>
      <c r="C2582" s="5"/>
      <c r="D2582" s="5"/>
      <c r="E2582" s="5"/>
      <c r="F2582" s="5"/>
      <c r="G2582" s="5"/>
      <c r="H2582" s="5"/>
      <c r="I2582" s="5"/>
      <c r="J2582" s="5"/>
    </row>
    <row r="2583" spans="1:10" ht="15.75" customHeight="1">
      <c r="A2583" s="5"/>
      <c r="B2583" s="5"/>
      <c r="C2583" s="5"/>
      <c r="D2583" s="5"/>
      <c r="E2583" s="5"/>
      <c r="F2583" s="5"/>
      <c r="G2583" s="5"/>
      <c r="H2583" s="5"/>
      <c r="I2583" s="5"/>
      <c r="J2583" s="5"/>
    </row>
    <row r="2584" spans="1:10" ht="15.75" customHeight="1">
      <c r="A2584" s="5"/>
      <c r="B2584" s="5"/>
      <c r="C2584" s="5"/>
      <c r="D2584" s="5"/>
      <c r="E2584" s="5"/>
      <c r="F2584" s="5"/>
      <c r="G2584" s="5"/>
      <c r="H2584" s="5"/>
      <c r="I2584" s="5"/>
      <c r="J2584" s="5"/>
    </row>
    <row r="2585" spans="1:10" ht="15.75" customHeight="1">
      <c r="A2585" s="5"/>
      <c r="B2585" s="5"/>
      <c r="C2585" s="5"/>
      <c r="D2585" s="5"/>
      <c r="E2585" s="5"/>
      <c r="F2585" s="5"/>
      <c r="G2585" s="5"/>
      <c r="H2585" s="5"/>
      <c r="I2585" s="5"/>
      <c r="J2585" s="5"/>
    </row>
    <row r="2586" spans="1:10" ht="15.75" customHeight="1">
      <c r="A2586" s="5"/>
      <c r="B2586" s="5"/>
      <c r="C2586" s="5"/>
      <c r="D2586" s="5"/>
      <c r="E2586" s="5"/>
      <c r="F2586" s="5"/>
      <c r="G2586" s="5"/>
      <c r="H2586" s="5"/>
      <c r="I2586" s="5"/>
      <c r="J2586" s="5"/>
    </row>
    <row r="2587" spans="1:10" ht="15.75" customHeight="1">
      <c r="A2587" s="5"/>
      <c r="B2587" s="5"/>
      <c r="C2587" s="5"/>
      <c r="D2587" s="5"/>
      <c r="E2587" s="5"/>
      <c r="F2587" s="5"/>
      <c r="G2587" s="5"/>
      <c r="H2587" s="5"/>
      <c r="I2587" s="5"/>
      <c r="J2587" s="5"/>
    </row>
    <row r="2588" spans="1:10" ht="15.75" customHeight="1">
      <c r="A2588" s="5"/>
      <c r="B2588" s="5"/>
      <c r="C2588" s="5"/>
      <c r="D2588" s="5"/>
      <c r="E2588" s="5"/>
      <c r="F2588" s="5"/>
      <c r="G2588" s="5"/>
      <c r="H2588" s="5"/>
      <c r="I2588" s="5"/>
      <c r="J2588" s="5"/>
    </row>
    <row r="2589" spans="1:10" ht="15.75" customHeight="1">
      <c r="A2589" s="5"/>
      <c r="B2589" s="5"/>
      <c r="C2589" s="5"/>
      <c r="D2589" s="5"/>
      <c r="E2589" s="5"/>
      <c r="F2589" s="5"/>
      <c r="G2589" s="5"/>
      <c r="H2589" s="5"/>
      <c r="I2589" s="5"/>
      <c r="J2589" s="5"/>
    </row>
    <row r="2590" spans="1:10" ht="15.75" customHeight="1">
      <c r="A2590" s="5"/>
      <c r="B2590" s="5"/>
      <c r="C2590" s="5"/>
      <c r="D2590" s="5"/>
      <c r="E2590" s="5"/>
      <c r="F2590" s="5"/>
      <c r="G2590" s="5"/>
      <c r="H2590" s="5"/>
      <c r="I2590" s="5"/>
      <c r="J2590" s="5"/>
    </row>
    <row r="2591" spans="1:10" ht="15.75" customHeight="1">
      <c r="A2591" s="5"/>
      <c r="B2591" s="5"/>
      <c r="C2591" s="5"/>
      <c r="D2591" s="5"/>
      <c r="E2591" s="5"/>
      <c r="F2591" s="5"/>
      <c r="G2591" s="5"/>
      <c r="H2591" s="5"/>
      <c r="I2591" s="5"/>
      <c r="J2591" s="5"/>
    </row>
    <row r="2592" spans="1:10" ht="15.75" customHeight="1">
      <c r="A2592" s="5"/>
      <c r="B2592" s="5"/>
      <c r="C2592" s="5"/>
      <c r="D2592" s="5"/>
      <c r="E2592" s="5"/>
      <c r="F2592" s="5"/>
      <c r="G2592" s="5"/>
      <c r="H2592" s="5"/>
      <c r="I2592" s="5"/>
      <c r="J2592" s="5"/>
    </row>
    <row r="2593" spans="1:10" ht="15.75" customHeight="1">
      <c r="A2593" s="5"/>
      <c r="B2593" s="5"/>
      <c r="C2593" s="5"/>
      <c r="D2593" s="5"/>
      <c r="E2593" s="5"/>
      <c r="F2593" s="5"/>
      <c r="G2593" s="5"/>
      <c r="H2593" s="5"/>
      <c r="I2593" s="5"/>
      <c r="J2593" s="5"/>
    </row>
    <row r="2594" spans="1:10" ht="15.75" customHeight="1">
      <c r="A2594" s="5"/>
      <c r="B2594" s="5"/>
      <c r="C2594" s="5"/>
      <c r="D2594" s="5"/>
      <c r="E2594" s="5"/>
      <c r="F2594" s="5"/>
      <c r="G2594" s="5"/>
      <c r="H2594" s="5"/>
      <c r="I2594" s="5"/>
      <c r="J2594" s="5"/>
    </row>
    <row r="2595" spans="1:10" ht="15.75" customHeight="1">
      <c r="A2595" s="5"/>
      <c r="B2595" s="5"/>
      <c r="C2595" s="5"/>
      <c r="D2595" s="5"/>
      <c r="E2595" s="5"/>
      <c r="F2595" s="5"/>
      <c r="G2595" s="5"/>
      <c r="H2595" s="5"/>
      <c r="I2595" s="5"/>
      <c r="J2595" s="5"/>
    </row>
    <row r="2596" spans="1:10" ht="15.75" customHeight="1">
      <c r="A2596" s="5"/>
      <c r="B2596" s="5"/>
      <c r="C2596" s="5"/>
      <c r="D2596" s="5"/>
      <c r="E2596" s="5"/>
      <c r="F2596" s="5"/>
      <c r="G2596" s="5"/>
      <c r="H2596" s="5"/>
      <c r="I2596" s="5"/>
      <c r="J2596" s="5"/>
    </row>
    <row r="2597" spans="1:10" ht="15.75" customHeight="1">
      <c r="A2597" s="5"/>
      <c r="B2597" s="5"/>
      <c r="C2597" s="5"/>
      <c r="D2597" s="5"/>
      <c r="E2597" s="5"/>
      <c r="F2597" s="5"/>
      <c r="G2597" s="5"/>
      <c r="H2597" s="5"/>
      <c r="I2597" s="5"/>
      <c r="J2597" s="5"/>
    </row>
    <row r="2598" spans="1:10" ht="15.75" customHeight="1">
      <c r="A2598" s="5"/>
      <c r="B2598" s="5"/>
      <c r="C2598" s="5"/>
      <c r="D2598" s="5"/>
      <c r="E2598" s="5"/>
      <c r="F2598" s="5"/>
      <c r="G2598" s="5"/>
      <c r="H2598" s="5"/>
      <c r="I2598" s="5"/>
      <c r="J2598" s="5"/>
    </row>
    <row r="2599" spans="1:10" ht="15.75" customHeight="1">
      <c r="A2599" s="5"/>
      <c r="B2599" s="5"/>
      <c r="C2599" s="5"/>
      <c r="D2599" s="5"/>
      <c r="E2599" s="5"/>
      <c r="F2599" s="5"/>
      <c r="G2599" s="5"/>
      <c r="H2599" s="5"/>
      <c r="I2599" s="5"/>
      <c r="J2599" s="5"/>
    </row>
    <row r="2600" spans="1:10" ht="15.75" customHeight="1">
      <c r="A2600" s="5"/>
      <c r="B2600" s="5"/>
      <c r="C2600" s="5"/>
      <c r="D2600" s="5"/>
      <c r="E2600" s="5"/>
      <c r="F2600" s="5"/>
      <c r="G2600" s="5"/>
      <c r="H2600" s="5"/>
      <c r="I2600" s="5"/>
      <c r="J2600" s="5"/>
    </row>
    <row r="2601" spans="1:10" ht="15.75" customHeight="1">
      <c r="A2601" s="5"/>
      <c r="B2601" s="5"/>
      <c r="C2601" s="5"/>
      <c r="D2601" s="5"/>
      <c r="E2601" s="5"/>
      <c r="F2601" s="5"/>
      <c r="G2601" s="5"/>
      <c r="H2601" s="5"/>
      <c r="I2601" s="5"/>
      <c r="J2601" s="5"/>
    </row>
    <row r="2602" spans="1:10" ht="15.75" customHeight="1">
      <c r="A2602" s="5"/>
      <c r="B2602" s="5"/>
      <c r="C2602" s="5"/>
      <c r="D2602" s="5"/>
      <c r="E2602" s="5"/>
      <c r="F2602" s="5"/>
      <c r="G2602" s="5"/>
      <c r="H2602" s="5"/>
      <c r="I2602" s="5"/>
      <c r="J2602" s="5"/>
    </row>
    <row r="2603" spans="1:10" ht="15.75" customHeight="1">
      <c r="A2603" s="5"/>
      <c r="B2603" s="5"/>
      <c r="C2603" s="5"/>
      <c r="D2603" s="5"/>
      <c r="E2603" s="5"/>
      <c r="F2603" s="5"/>
      <c r="G2603" s="5"/>
      <c r="H2603" s="5"/>
      <c r="I2603" s="5"/>
      <c r="J2603" s="5"/>
    </row>
    <row r="2604" spans="1:10" ht="15.75" customHeight="1">
      <c r="A2604" s="5"/>
      <c r="B2604" s="5"/>
      <c r="C2604" s="5"/>
      <c r="D2604" s="5"/>
      <c r="E2604" s="5"/>
      <c r="F2604" s="5"/>
      <c r="G2604" s="5"/>
      <c r="H2604" s="5"/>
      <c r="I2604" s="5"/>
      <c r="J2604" s="5"/>
    </row>
    <row r="2605" spans="1:10" ht="15.75" customHeight="1">
      <c r="A2605" s="5"/>
      <c r="B2605" s="5"/>
      <c r="C2605" s="5"/>
      <c r="D2605" s="5"/>
      <c r="E2605" s="5"/>
      <c r="F2605" s="5"/>
      <c r="G2605" s="5"/>
      <c r="H2605" s="5"/>
      <c r="I2605" s="5"/>
      <c r="J2605" s="5"/>
    </row>
    <row r="2606" spans="1:10" ht="15.75" customHeight="1">
      <c r="A2606" s="5"/>
      <c r="B2606" s="5"/>
      <c r="C2606" s="5"/>
      <c r="D2606" s="5"/>
      <c r="E2606" s="5"/>
      <c r="F2606" s="5"/>
      <c r="G2606" s="5"/>
      <c r="H2606" s="5"/>
      <c r="I2606" s="5"/>
      <c r="J2606" s="5"/>
    </row>
    <row r="2607" spans="1:10" ht="15.75" customHeight="1">
      <c r="A2607" s="5"/>
      <c r="B2607" s="5"/>
      <c r="C2607" s="5"/>
      <c r="D2607" s="5"/>
      <c r="E2607" s="5"/>
      <c r="F2607" s="5"/>
      <c r="G2607" s="5"/>
      <c r="H2607" s="5"/>
      <c r="I2607" s="5"/>
      <c r="J2607" s="5"/>
    </row>
    <row r="2608" spans="1:10" ht="15.75" customHeight="1">
      <c r="A2608" s="5"/>
      <c r="B2608" s="5"/>
      <c r="C2608" s="5"/>
      <c r="D2608" s="5"/>
      <c r="E2608" s="5"/>
      <c r="F2608" s="5"/>
      <c r="G2608" s="5"/>
      <c r="H2608" s="5"/>
      <c r="I2608" s="5"/>
      <c r="J2608" s="5"/>
    </row>
    <row r="2609" spans="1:10" ht="15.75" customHeight="1">
      <c r="A2609" s="5"/>
      <c r="B2609" s="5"/>
      <c r="C2609" s="5"/>
      <c r="D2609" s="5"/>
      <c r="E2609" s="5"/>
      <c r="F2609" s="5"/>
      <c r="G2609" s="5"/>
      <c r="H2609" s="5"/>
      <c r="I2609" s="5"/>
      <c r="J2609" s="5"/>
    </row>
    <row r="2610" spans="1:10" ht="15.75" customHeight="1">
      <c r="A2610" s="5"/>
      <c r="B2610" s="5"/>
      <c r="C2610" s="5"/>
      <c r="D2610" s="5"/>
      <c r="E2610" s="5"/>
      <c r="F2610" s="5"/>
      <c r="G2610" s="5"/>
      <c r="H2610" s="5"/>
      <c r="I2610" s="5"/>
      <c r="J2610" s="5"/>
    </row>
    <row r="2611" spans="1:10" ht="15.75" customHeight="1">
      <c r="A2611" s="5"/>
      <c r="B2611" s="5"/>
      <c r="C2611" s="5"/>
      <c r="D2611" s="5"/>
      <c r="E2611" s="5"/>
      <c r="F2611" s="5"/>
      <c r="G2611" s="5"/>
      <c r="H2611" s="5"/>
      <c r="I2611" s="5"/>
      <c r="J2611" s="5"/>
    </row>
    <row r="2612" spans="1:10" ht="15.75" customHeight="1">
      <c r="A2612" s="5"/>
      <c r="B2612" s="5"/>
      <c r="C2612" s="5"/>
      <c r="D2612" s="5"/>
      <c r="E2612" s="5"/>
      <c r="F2612" s="5"/>
      <c r="G2612" s="5"/>
      <c r="H2612" s="5"/>
      <c r="I2612" s="5"/>
      <c r="J2612" s="5"/>
    </row>
    <row r="2613" spans="1:10" ht="15.75" customHeight="1">
      <c r="A2613" s="5"/>
      <c r="B2613" s="5"/>
      <c r="C2613" s="5"/>
      <c r="D2613" s="5"/>
      <c r="E2613" s="5"/>
      <c r="F2613" s="5"/>
      <c r="G2613" s="5"/>
      <c r="H2613" s="5"/>
      <c r="I2613" s="5"/>
      <c r="J2613" s="5"/>
    </row>
    <row r="2614" spans="1:10" ht="15.75" customHeight="1">
      <c r="A2614" s="5"/>
      <c r="B2614" s="5"/>
      <c r="C2614" s="5"/>
      <c r="D2614" s="5"/>
      <c r="E2614" s="5"/>
      <c r="F2614" s="5"/>
      <c r="G2614" s="5"/>
      <c r="H2614" s="5"/>
      <c r="I2614" s="5"/>
      <c r="J2614" s="5"/>
    </row>
    <row r="2615" spans="1:10" ht="15.75" customHeight="1">
      <c r="A2615" s="5"/>
      <c r="B2615" s="5"/>
      <c r="C2615" s="5"/>
      <c r="D2615" s="5"/>
      <c r="E2615" s="5"/>
      <c r="F2615" s="5"/>
      <c r="G2615" s="5"/>
      <c r="H2615" s="5"/>
      <c r="I2615" s="5"/>
      <c r="J2615" s="5"/>
    </row>
    <row r="2616" spans="1:10" ht="15.75" customHeight="1">
      <c r="A2616" s="5"/>
      <c r="B2616" s="5"/>
      <c r="C2616" s="5"/>
      <c r="D2616" s="5"/>
      <c r="E2616" s="5"/>
      <c r="F2616" s="5"/>
      <c r="G2616" s="5"/>
      <c r="H2616" s="5"/>
      <c r="I2616" s="5"/>
      <c r="J2616" s="5"/>
    </row>
    <row r="2617" spans="1:10" ht="15.75" customHeight="1">
      <c r="A2617" s="5"/>
      <c r="B2617" s="5"/>
      <c r="C2617" s="5"/>
      <c r="D2617" s="5"/>
      <c r="E2617" s="5"/>
      <c r="F2617" s="5"/>
      <c r="G2617" s="5"/>
      <c r="H2617" s="5"/>
      <c r="I2617" s="5"/>
      <c r="J2617" s="5"/>
    </row>
    <row r="2618" spans="1:10" ht="15.75" customHeight="1">
      <c r="A2618" s="5"/>
      <c r="B2618" s="5"/>
      <c r="C2618" s="5"/>
      <c r="D2618" s="5"/>
      <c r="E2618" s="5"/>
      <c r="F2618" s="5"/>
      <c r="G2618" s="5"/>
      <c r="H2618" s="5"/>
      <c r="I2618" s="5"/>
      <c r="J2618" s="5"/>
    </row>
    <row r="2619" spans="1:10" ht="15.75" customHeight="1">
      <c r="A2619" s="5"/>
      <c r="B2619" s="5"/>
      <c r="C2619" s="5"/>
      <c r="D2619" s="5"/>
      <c r="E2619" s="5"/>
      <c r="F2619" s="5"/>
      <c r="G2619" s="5"/>
      <c r="H2619" s="5"/>
      <c r="I2619" s="5"/>
      <c r="J2619" s="5"/>
    </row>
    <row r="2620" spans="1:10" ht="15.75" customHeight="1">
      <c r="A2620" s="5"/>
      <c r="B2620" s="5"/>
      <c r="C2620" s="5"/>
      <c r="D2620" s="5"/>
      <c r="E2620" s="5"/>
      <c r="F2620" s="5"/>
      <c r="G2620" s="5"/>
      <c r="H2620" s="5"/>
      <c r="I2620" s="5"/>
      <c r="J2620" s="5"/>
    </row>
    <row r="2621" spans="1:10" ht="15.75" customHeight="1">
      <c r="A2621" s="5"/>
      <c r="B2621" s="5"/>
      <c r="C2621" s="5"/>
      <c r="D2621" s="5"/>
      <c r="E2621" s="5"/>
      <c r="F2621" s="5"/>
      <c r="G2621" s="5"/>
      <c r="H2621" s="5"/>
      <c r="I2621" s="5"/>
      <c r="J2621" s="5"/>
    </row>
    <row r="2622" spans="1:10" ht="15.75" customHeight="1">
      <c r="A2622" s="5"/>
      <c r="B2622" s="5"/>
      <c r="C2622" s="5"/>
      <c r="D2622" s="5"/>
      <c r="E2622" s="5"/>
      <c r="F2622" s="5"/>
      <c r="G2622" s="5"/>
      <c r="H2622" s="5"/>
      <c r="I2622" s="5"/>
      <c r="J2622" s="5"/>
    </row>
    <row r="2623" spans="1:10" ht="15.75" customHeight="1">
      <c r="A2623" s="5"/>
      <c r="B2623" s="5"/>
      <c r="C2623" s="5"/>
      <c r="D2623" s="5"/>
      <c r="E2623" s="5"/>
      <c r="F2623" s="5"/>
      <c r="G2623" s="5"/>
      <c r="H2623" s="5"/>
      <c r="I2623" s="5"/>
      <c r="J2623" s="5"/>
    </row>
    <row r="2624" spans="1:10" ht="15.75" customHeight="1">
      <c r="A2624" s="5"/>
      <c r="B2624" s="5"/>
      <c r="C2624" s="5"/>
      <c r="D2624" s="5"/>
      <c r="E2624" s="5"/>
      <c r="F2624" s="5"/>
      <c r="G2624" s="5"/>
      <c r="H2624" s="5"/>
      <c r="I2624" s="5"/>
      <c r="J2624" s="5"/>
    </row>
    <row r="2625" spans="1:10" ht="15.75" customHeight="1">
      <c r="A2625" s="5"/>
      <c r="B2625" s="5"/>
      <c r="C2625" s="5"/>
      <c r="D2625" s="5"/>
      <c r="E2625" s="5"/>
      <c r="F2625" s="5"/>
      <c r="G2625" s="5"/>
      <c r="H2625" s="5"/>
      <c r="I2625" s="5"/>
      <c r="J2625" s="5"/>
    </row>
    <row r="2626" spans="1:10" ht="15.75" customHeight="1">
      <c r="A2626" s="5"/>
      <c r="B2626" s="5"/>
      <c r="C2626" s="5"/>
      <c r="D2626" s="5"/>
      <c r="E2626" s="5"/>
      <c r="F2626" s="5"/>
      <c r="G2626" s="5"/>
      <c r="H2626" s="5"/>
      <c r="I2626" s="5"/>
      <c r="J2626" s="5"/>
    </row>
    <row r="2627" spans="1:10" ht="15.75" customHeight="1">
      <c r="A2627" s="5"/>
      <c r="B2627" s="5"/>
      <c r="C2627" s="5"/>
      <c r="D2627" s="5"/>
      <c r="E2627" s="5"/>
      <c r="F2627" s="5"/>
      <c r="G2627" s="5"/>
      <c r="H2627" s="5"/>
      <c r="I2627" s="5"/>
      <c r="J2627" s="5"/>
    </row>
    <row r="2628" spans="1:10" ht="15.75" customHeight="1">
      <c r="A2628" s="5"/>
      <c r="B2628" s="5"/>
      <c r="C2628" s="5"/>
      <c r="D2628" s="5"/>
      <c r="E2628" s="5"/>
      <c r="F2628" s="5"/>
      <c r="G2628" s="5"/>
      <c r="H2628" s="5"/>
      <c r="I2628" s="5"/>
      <c r="J2628" s="5"/>
    </row>
    <row r="2629" spans="1:10" ht="15.75" customHeight="1">
      <c r="A2629" s="5"/>
      <c r="B2629" s="5"/>
      <c r="C2629" s="5"/>
      <c r="D2629" s="5"/>
      <c r="E2629" s="5"/>
      <c r="F2629" s="5"/>
      <c r="G2629" s="5"/>
      <c r="H2629" s="5"/>
      <c r="I2629" s="5"/>
      <c r="J2629" s="5"/>
    </row>
    <row r="2630" spans="1:10" ht="15.75" customHeight="1">
      <c r="A2630" s="5"/>
      <c r="B2630" s="5"/>
      <c r="C2630" s="5"/>
      <c r="D2630" s="5"/>
      <c r="E2630" s="5"/>
      <c r="F2630" s="5"/>
      <c r="G2630" s="5"/>
      <c r="H2630" s="5"/>
      <c r="I2630" s="5"/>
      <c r="J2630" s="5"/>
    </row>
    <row r="2631" spans="1:10" ht="15.75" customHeight="1">
      <c r="A2631" s="5"/>
      <c r="B2631" s="5"/>
      <c r="C2631" s="5"/>
      <c r="D2631" s="5"/>
      <c r="E2631" s="5"/>
      <c r="F2631" s="5"/>
      <c r="G2631" s="5"/>
      <c r="H2631" s="5"/>
      <c r="I2631" s="5"/>
      <c r="J2631" s="5"/>
    </row>
    <row r="2632" spans="1:10" ht="15.75" customHeight="1">
      <c r="A2632" s="5"/>
      <c r="B2632" s="5"/>
      <c r="C2632" s="5"/>
      <c r="D2632" s="5"/>
      <c r="E2632" s="5"/>
      <c r="F2632" s="5"/>
      <c r="G2632" s="5"/>
      <c r="H2632" s="5"/>
      <c r="I2632" s="5"/>
      <c r="J2632" s="5"/>
    </row>
    <row r="2633" spans="1:10" ht="15.75" customHeight="1">
      <c r="A2633" s="5"/>
      <c r="B2633" s="5"/>
      <c r="C2633" s="5"/>
      <c r="D2633" s="5"/>
      <c r="E2633" s="5"/>
      <c r="F2633" s="5"/>
      <c r="G2633" s="5"/>
      <c r="H2633" s="5"/>
      <c r="I2633" s="5"/>
      <c r="J2633" s="5"/>
    </row>
    <row r="2634" spans="1:10" ht="15.75" customHeight="1">
      <c r="A2634" s="5"/>
      <c r="B2634" s="5"/>
      <c r="C2634" s="5"/>
      <c r="D2634" s="5"/>
      <c r="E2634" s="5"/>
      <c r="F2634" s="5"/>
      <c r="G2634" s="5"/>
      <c r="H2634" s="5"/>
      <c r="I2634" s="5"/>
      <c r="J2634" s="5"/>
    </row>
    <row r="2635" spans="1:10" ht="15.75" customHeight="1">
      <c r="A2635" s="5"/>
      <c r="B2635" s="5"/>
      <c r="C2635" s="5"/>
      <c r="D2635" s="5"/>
      <c r="E2635" s="5"/>
      <c r="F2635" s="5"/>
      <c r="G2635" s="5"/>
      <c r="H2635" s="5"/>
      <c r="I2635" s="5"/>
      <c r="J2635" s="5"/>
    </row>
    <row r="2636" spans="1:10" ht="15.75" customHeight="1">
      <c r="A2636" s="5"/>
      <c r="B2636" s="5"/>
      <c r="C2636" s="5"/>
      <c r="D2636" s="5"/>
      <c r="E2636" s="5"/>
      <c r="F2636" s="5"/>
      <c r="G2636" s="5"/>
      <c r="H2636" s="5"/>
      <c r="I2636" s="5"/>
      <c r="J2636" s="5"/>
    </row>
    <row r="2637" spans="1:10" ht="15.75" customHeight="1">
      <c r="A2637" s="5"/>
      <c r="B2637" s="5"/>
      <c r="C2637" s="5"/>
      <c r="D2637" s="5"/>
      <c r="E2637" s="5"/>
      <c r="F2637" s="5"/>
      <c r="G2637" s="5"/>
      <c r="H2637" s="5"/>
      <c r="I2637" s="5"/>
      <c r="J2637" s="5"/>
    </row>
    <row r="2638" spans="1:10" ht="15.75" customHeight="1">
      <c r="A2638" s="5"/>
      <c r="B2638" s="5"/>
      <c r="C2638" s="5"/>
      <c r="D2638" s="5"/>
      <c r="E2638" s="5"/>
      <c r="F2638" s="5"/>
      <c r="G2638" s="5"/>
      <c r="H2638" s="5"/>
      <c r="I2638" s="5"/>
      <c r="J2638" s="5"/>
    </row>
    <row r="2639" spans="1:10" ht="15.75" customHeight="1">
      <c r="A2639" s="5"/>
      <c r="B2639" s="5"/>
      <c r="C2639" s="5"/>
      <c r="D2639" s="5"/>
      <c r="E2639" s="5"/>
      <c r="F2639" s="5"/>
      <c r="G2639" s="5"/>
      <c r="H2639" s="5"/>
      <c r="I2639" s="5"/>
      <c r="J2639" s="5"/>
    </row>
    <row r="2640" spans="1:10" ht="15.75" customHeight="1">
      <c r="A2640" s="5"/>
      <c r="B2640" s="5"/>
      <c r="C2640" s="5"/>
      <c r="D2640" s="5"/>
      <c r="E2640" s="5"/>
      <c r="F2640" s="5"/>
      <c r="G2640" s="5"/>
      <c r="H2640" s="5"/>
      <c r="I2640" s="5"/>
      <c r="J2640" s="5"/>
    </row>
    <row r="2641" spans="1:10" ht="15.75" customHeight="1">
      <c r="A2641" s="5"/>
      <c r="B2641" s="5"/>
      <c r="C2641" s="5"/>
      <c r="D2641" s="5"/>
      <c r="E2641" s="5"/>
      <c r="F2641" s="5"/>
      <c r="G2641" s="5"/>
      <c r="H2641" s="5"/>
      <c r="I2641" s="5"/>
      <c r="J2641" s="5"/>
    </row>
    <row r="2642" spans="1:10" ht="15.75" customHeight="1">
      <c r="A2642" s="5"/>
      <c r="B2642" s="5"/>
      <c r="C2642" s="5"/>
      <c r="D2642" s="5"/>
      <c r="E2642" s="5"/>
      <c r="F2642" s="5"/>
      <c r="G2642" s="5"/>
      <c r="H2642" s="5"/>
      <c r="I2642" s="5"/>
      <c r="J2642" s="5"/>
    </row>
    <row r="2643" spans="1:10" ht="15.75" customHeight="1">
      <c r="A2643" s="5"/>
      <c r="B2643" s="5"/>
      <c r="C2643" s="5"/>
      <c r="D2643" s="5"/>
      <c r="E2643" s="5"/>
      <c r="F2643" s="5"/>
      <c r="G2643" s="5"/>
      <c r="H2643" s="5"/>
      <c r="I2643" s="5"/>
      <c r="J2643" s="5"/>
    </row>
    <row r="2644" spans="1:10" ht="15.75" customHeight="1">
      <c r="A2644" s="5"/>
      <c r="B2644" s="5"/>
      <c r="C2644" s="5"/>
      <c r="D2644" s="5"/>
      <c r="E2644" s="5"/>
      <c r="F2644" s="5"/>
      <c r="G2644" s="5"/>
      <c r="H2644" s="5"/>
      <c r="I2644" s="5"/>
      <c r="J2644" s="5"/>
    </row>
    <row r="2645" spans="1:10" ht="15.75" customHeight="1">
      <c r="A2645" s="5"/>
      <c r="B2645" s="5"/>
      <c r="C2645" s="5"/>
      <c r="D2645" s="5"/>
      <c r="E2645" s="5"/>
      <c r="F2645" s="5"/>
      <c r="G2645" s="5"/>
      <c r="H2645" s="5"/>
      <c r="I2645" s="5"/>
      <c r="J2645" s="5"/>
    </row>
    <row r="2646" spans="1:10" ht="15.75" customHeight="1">
      <c r="A2646" s="5"/>
      <c r="B2646" s="5"/>
      <c r="C2646" s="5"/>
      <c r="D2646" s="5"/>
      <c r="E2646" s="5"/>
      <c r="F2646" s="5"/>
      <c r="G2646" s="5"/>
      <c r="H2646" s="5"/>
      <c r="I2646" s="5"/>
      <c r="J2646" s="5"/>
    </row>
    <row r="2647" spans="1:10" ht="15.75" customHeight="1">
      <c r="A2647" s="5"/>
      <c r="B2647" s="5"/>
      <c r="C2647" s="5"/>
      <c r="D2647" s="5"/>
      <c r="E2647" s="5"/>
      <c r="F2647" s="5"/>
      <c r="G2647" s="5"/>
      <c r="H2647" s="5"/>
      <c r="I2647" s="5"/>
      <c r="J2647" s="5"/>
    </row>
    <row r="2648" spans="1:10" ht="15.75" customHeight="1">
      <c r="A2648" s="5"/>
      <c r="B2648" s="5"/>
      <c r="C2648" s="5"/>
      <c r="D2648" s="5"/>
      <c r="E2648" s="5"/>
      <c r="F2648" s="5"/>
      <c r="G2648" s="5"/>
      <c r="H2648" s="5"/>
      <c r="I2648" s="5"/>
      <c r="J2648" s="5"/>
    </row>
    <row r="2649" spans="1:10" ht="15.75" customHeight="1">
      <c r="A2649" s="5"/>
      <c r="B2649" s="5"/>
      <c r="C2649" s="5"/>
      <c r="D2649" s="5"/>
      <c r="E2649" s="5"/>
      <c r="F2649" s="5"/>
      <c r="G2649" s="5"/>
      <c r="H2649" s="5"/>
      <c r="I2649" s="5"/>
      <c r="J2649" s="5"/>
    </row>
    <row r="2650" spans="1:10" ht="15.75" customHeight="1">
      <c r="A2650" s="5"/>
      <c r="B2650" s="5"/>
      <c r="C2650" s="5"/>
      <c r="D2650" s="5"/>
      <c r="E2650" s="5"/>
      <c r="F2650" s="5"/>
      <c r="G2650" s="5"/>
      <c r="H2650" s="5"/>
      <c r="I2650" s="5"/>
      <c r="J2650" s="5"/>
    </row>
    <row r="2651" spans="1:10" ht="15.75" customHeight="1">
      <c r="A2651" s="5"/>
      <c r="B2651" s="5"/>
      <c r="C2651" s="5"/>
      <c r="D2651" s="5"/>
      <c r="E2651" s="5"/>
      <c r="F2651" s="5"/>
      <c r="G2651" s="5"/>
      <c r="H2651" s="5"/>
      <c r="I2651" s="5"/>
      <c r="J2651" s="5"/>
    </row>
    <row r="2652" spans="1:10" ht="15.75" customHeight="1">
      <c r="A2652" s="5"/>
      <c r="B2652" s="5"/>
      <c r="C2652" s="5"/>
      <c r="D2652" s="5"/>
      <c r="E2652" s="5"/>
      <c r="F2652" s="5"/>
      <c r="G2652" s="5"/>
      <c r="H2652" s="5"/>
      <c r="I2652" s="5"/>
      <c r="J2652" s="5"/>
    </row>
    <row r="2653" spans="1:10" ht="15.75" customHeight="1">
      <c r="A2653" s="5"/>
      <c r="B2653" s="5"/>
      <c r="C2653" s="5"/>
      <c r="D2653" s="5"/>
      <c r="E2653" s="5"/>
      <c r="F2653" s="5"/>
      <c r="G2653" s="5"/>
      <c r="H2653" s="5"/>
      <c r="I2653" s="5"/>
      <c r="J2653" s="5"/>
    </row>
    <row r="2654" spans="1:10" ht="15.75" customHeight="1">
      <c r="A2654" s="5"/>
      <c r="B2654" s="5"/>
      <c r="C2654" s="5"/>
      <c r="D2654" s="5"/>
      <c r="E2654" s="5"/>
      <c r="F2654" s="5"/>
      <c r="G2654" s="5"/>
      <c r="H2654" s="5"/>
      <c r="I2654" s="5"/>
      <c r="J2654" s="5"/>
    </row>
    <row r="2655" spans="1:10" ht="15.75" customHeight="1">
      <c r="A2655" s="5"/>
      <c r="B2655" s="5"/>
      <c r="C2655" s="5"/>
      <c r="D2655" s="5"/>
      <c r="E2655" s="5"/>
      <c r="F2655" s="5"/>
      <c r="G2655" s="5"/>
      <c r="H2655" s="5"/>
      <c r="I2655" s="5"/>
      <c r="J2655" s="5"/>
    </row>
    <row r="2656" spans="1:10" ht="15.75" customHeight="1">
      <c r="A2656" s="5"/>
      <c r="B2656" s="5"/>
      <c r="C2656" s="5"/>
      <c r="D2656" s="5"/>
      <c r="E2656" s="5"/>
      <c r="F2656" s="5"/>
      <c r="G2656" s="5"/>
      <c r="H2656" s="5"/>
      <c r="I2656" s="5"/>
      <c r="J2656" s="5"/>
    </row>
    <row r="2657" spans="1:10" ht="15.75" customHeight="1">
      <c r="A2657" s="5"/>
      <c r="B2657" s="5"/>
      <c r="C2657" s="5"/>
      <c r="D2657" s="5"/>
      <c r="E2657" s="5"/>
      <c r="F2657" s="5"/>
      <c r="G2657" s="5"/>
      <c r="H2657" s="5"/>
      <c r="I2657" s="5"/>
      <c r="J2657" s="5"/>
    </row>
    <row r="2658" spans="1:10" ht="15.75" customHeight="1">
      <c r="A2658" s="5"/>
      <c r="B2658" s="5"/>
      <c r="C2658" s="5"/>
      <c r="D2658" s="5"/>
      <c r="E2658" s="5"/>
      <c r="F2658" s="5"/>
      <c r="G2658" s="5"/>
      <c r="H2658" s="5"/>
      <c r="I2658" s="5"/>
      <c r="J2658" s="5"/>
    </row>
    <row r="2659" spans="1:10" ht="15.75" customHeight="1">
      <c r="A2659" s="5"/>
      <c r="B2659" s="5"/>
      <c r="C2659" s="5"/>
      <c r="D2659" s="5"/>
      <c r="E2659" s="5"/>
      <c r="F2659" s="5"/>
      <c r="G2659" s="5"/>
      <c r="H2659" s="5"/>
      <c r="I2659" s="5"/>
      <c r="J2659" s="5"/>
    </row>
    <row r="2660" spans="1:10" ht="15.75" customHeight="1">
      <c r="A2660" s="5"/>
      <c r="B2660" s="5"/>
      <c r="C2660" s="5"/>
      <c r="D2660" s="5"/>
      <c r="E2660" s="5"/>
      <c r="F2660" s="5"/>
      <c r="G2660" s="5"/>
      <c r="H2660" s="5"/>
      <c r="I2660" s="5"/>
      <c r="J2660" s="5"/>
    </row>
    <row r="2661" spans="1:10" ht="15.75" customHeight="1">
      <c r="A2661" s="5"/>
      <c r="B2661" s="5"/>
      <c r="C2661" s="5"/>
      <c r="D2661" s="5"/>
      <c r="E2661" s="5"/>
      <c r="F2661" s="5"/>
      <c r="G2661" s="5"/>
      <c r="H2661" s="5"/>
      <c r="I2661" s="5"/>
      <c r="J2661" s="5"/>
    </row>
    <row r="2662" spans="1:10" ht="15.75" customHeight="1">
      <c r="A2662" s="5"/>
      <c r="B2662" s="5"/>
      <c r="C2662" s="5"/>
      <c r="D2662" s="5"/>
      <c r="E2662" s="5"/>
      <c r="F2662" s="5"/>
      <c r="G2662" s="5"/>
      <c r="H2662" s="5"/>
      <c r="I2662" s="5"/>
      <c r="J2662" s="5"/>
    </row>
    <row r="2663" spans="1:10" ht="15.75" customHeight="1">
      <c r="A2663" s="5"/>
      <c r="B2663" s="5"/>
      <c r="C2663" s="5"/>
      <c r="D2663" s="5"/>
      <c r="E2663" s="5"/>
      <c r="F2663" s="5"/>
      <c r="G2663" s="5"/>
      <c r="H2663" s="5"/>
      <c r="I2663" s="5"/>
      <c r="J2663" s="5"/>
    </row>
    <row r="2664" spans="1:10" ht="15.75" customHeight="1">
      <c r="A2664" s="5"/>
      <c r="B2664" s="5"/>
      <c r="C2664" s="5"/>
      <c r="D2664" s="5"/>
      <c r="E2664" s="5"/>
      <c r="F2664" s="5"/>
      <c r="G2664" s="5"/>
      <c r="H2664" s="5"/>
      <c r="I2664" s="5"/>
      <c r="J2664" s="5"/>
    </row>
    <row r="2665" spans="1:10" ht="15.75" customHeight="1">
      <c r="A2665" s="5"/>
      <c r="B2665" s="5"/>
      <c r="C2665" s="5"/>
      <c r="D2665" s="5"/>
      <c r="E2665" s="5"/>
      <c r="F2665" s="5"/>
      <c r="G2665" s="5"/>
      <c r="H2665" s="5"/>
      <c r="I2665" s="5"/>
      <c r="J2665" s="5"/>
    </row>
    <row r="2666" spans="1:10" ht="15.75" customHeight="1">
      <c r="A2666" s="5"/>
      <c r="B2666" s="5"/>
      <c r="C2666" s="5"/>
      <c r="D2666" s="5"/>
      <c r="E2666" s="5"/>
      <c r="F2666" s="5"/>
      <c r="G2666" s="5"/>
      <c r="H2666" s="5"/>
      <c r="I2666" s="5"/>
      <c r="J2666" s="5"/>
    </row>
    <row r="2667" spans="1:10" ht="15.75" customHeight="1">
      <c r="A2667" s="5"/>
      <c r="B2667" s="5"/>
      <c r="C2667" s="5"/>
      <c r="D2667" s="5"/>
      <c r="E2667" s="5"/>
      <c r="F2667" s="5"/>
      <c r="G2667" s="5"/>
      <c r="H2667" s="5"/>
      <c r="I2667" s="5"/>
      <c r="J2667" s="5"/>
    </row>
    <row r="2668" spans="1:10" ht="15.75" customHeight="1">
      <c r="A2668" s="5"/>
      <c r="B2668" s="5"/>
      <c r="C2668" s="5"/>
      <c r="D2668" s="5"/>
      <c r="E2668" s="5"/>
      <c r="F2668" s="5"/>
      <c r="G2668" s="5"/>
      <c r="H2668" s="5"/>
      <c r="I2668" s="5"/>
      <c r="J2668" s="5"/>
    </row>
    <row r="2669" spans="1:10" ht="15.75" customHeight="1">
      <c r="A2669" s="5"/>
      <c r="B2669" s="5"/>
      <c r="C2669" s="5"/>
      <c r="D2669" s="5"/>
      <c r="E2669" s="5"/>
      <c r="F2669" s="5"/>
      <c r="G2669" s="5"/>
      <c r="H2669" s="5"/>
      <c r="I2669" s="5"/>
      <c r="J2669" s="5"/>
    </row>
    <row r="2670" spans="1:10" ht="15.75" customHeight="1">
      <c r="A2670" s="5"/>
      <c r="B2670" s="5"/>
      <c r="C2670" s="5"/>
      <c r="D2670" s="5"/>
      <c r="E2670" s="5"/>
      <c r="F2670" s="5"/>
      <c r="G2670" s="5"/>
      <c r="H2670" s="5"/>
      <c r="I2670" s="5"/>
      <c r="J2670" s="5"/>
    </row>
    <row r="2671" spans="1:10" ht="15.75" customHeight="1">
      <c r="A2671" s="5"/>
      <c r="B2671" s="5"/>
      <c r="C2671" s="5"/>
      <c r="D2671" s="5"/>
      <c r="E2671" s="5"/>
      <c r="F2671" s="5"/>
      <c r="G2671" s="5"/>
      <c r="H2671" s="5"/>
      <c r="I2671" s="5"/>
      <c r="J2671" s="5"/>
    </row>
    <row r="2672" spans="1:10" ht="15.75" customHeight="1">
      <c r="A2672" s="5"/>
      <c r="B2672" s="5"/>
      <c r="C2672" s="5"/>
      <c r="D2672" s="5"/>
      <c r="E2672" s="5"/>
      <c r="F2672" s="5"/>
      <c r="G2672" s="5"/>
      <c r="H2672" s="5"/>
      <c r="I2672" s="5"/>
      <c r="J2672" s="5"/>
    </row>
    <row r="2673" spans="1:10" ht="15.75" customHeight="1">
      <c r="A2673" s="5"/>
      <c r="B2673" s="5"/>
      <c r="C2673" s="5"/>
      <c r="D2673" s="5"/>
      <c r="E2673" s="5"/>
      <c r="F2673" s="5"/>
      <c r="G2673" s="5"/>
      <c r="H2673" s="5"/>
      <c r="I2673" s="5"/>
      <c r="J2673" s="5"/>
    </row>
    <row r="2674" spans="1:10" ht="15.75" customHeight="1">
      <c r="A2674" s="5"/>
      <c r="B2674" s="5"/>
      <c r="C2674" s="5"/>
      <c r="D2674" s="5"/>
      <c r="E2674" s="5"/>
      <c r="F2674" s="5"/>
      <c r="G2674" s="5"/>
      <c r="H2674" s="5"/>
      <c r="I2674" s="5"/>
      <c r="J2674" s="5"/>
    </row>
    <row r="2675" spans="1:10" ht="15.75" customHeight="1">
      <c r="A2675" s="5"/>
      <c r="B2675" s="5"/>
      <c r="C2675" s="5"/>
      <c r="D2675" s="5"/>
      <c r="E2675" s="5"/>
      <c r="F2675" s="5"/>
      <c r="G2675" s="5"/>
      <c r="H2675" s="5"/>
      <c r="I2675" s="5"/>
      <c r="J2675" s="5"/>
    </row>
    <row r="2676" spans="1:10" ht="15.75" customHeight="1">
      <c r="A2676" s="5"/>
      <c r="B2676" s="5"/>
      <c r="C2676" s="5"/>
      <c r="D2676" s="5"/>
      <c r="E2676" s="5"/>
      <c r="F2676" s="5"/>
      <c r="G2676" s="5"/>
      <c r="H2676" s="5"/>
      <c r="I2676" s="5"/>
      <c r="J2676" s="5"/>
    </row>
    <row r="2677" spans="1:10" ht="15.75" customHeight="1">
      <c r="A2677" s="5"/>
      <c r="B2677" s="5"/>
      <c r="C2677" s="5"/>
      <c r="D2677" s="5"/>
      <c r="E2677" s="5"/>
      <c r="F2677" s="5"/>
      <c r="G2677" s="5"/>
      <c r="H2677" s="5"/>
      <c r="I2677" s="5"/>
      <c r="J2677" s="5"/>
    </row>
    <row r="2678" spans="1:10" ht="15.75" customHeight="1">
      <c r="A2678" s="5"/>
      <c r="B2678" s="5"/>
      <c r="C2678" s="5"/>
      <c r="D2678" s="5"/>
      <c r="E2678" s="5"/>
      <c r="F2678" s="5"/>
      <c r="G2678" s="5"/>
      <c r="H2678" s="5"/>
      <c r="I2678" s="5"/>
      <c r="J2678" s="5"/>
    </row>
    <row r="2679" spans="1:10" ht="15.75" customHeight="1">
      <c r="A2679" s="5"/>
      <c r="B2679" s="5"/>
      <c r="C2679" s="5"/>
      <c r="D2679" s="5"/>
      <c r="E2679" s="5"/>
      <c r="F2679" s="5"/>
      <c r="G2679" s="5"/>
      <c r="H2679" s="5"/>
      <c r="I2679" s="5"/>
      <c r="J2679" s="5"/>
    </row>
    <row r="2680" spans="1:10" ht="15.75" customHeight="1">
      <c r="A2680" s="5"/>
      <c r="B2680" s="5"/>
      <c r="C2680" s="5"/>
      <c r="D2680" s="5"/>
      <c r="E2680" s="5"/>
      <c r="F2680" s="5"/>
      <c r="G2680" s="5"/>
      <c r="H2680" s="5"/>
      <c r="I2680" s="5"/>
      <c r="J2680" s="5"/>
    </row>
    <row r="2681" spans="1:10" ht="15.75" customHeight="1">
      <c r="A2681" s="5"/>
      <c r="B2681" s="5"/>
      <c r="C2681" s="5"/>
      <c r="D2681" s="5"/>
      <c r="E2681" s="5"/>
      <c r="F2681" s="5"/>
      <c r="G2681" s="5"/>
      <c r="H2681" s="5"/>
      <c r="I2681" s="5"/>
      <c r="J2681" s="5"/>
    </row>
    <row r="2682" spans="1:10" ht="15.75" customHeight="1">
      <c r="A2682" s="5"/>
      <c r="B2682" s="5"/>
      <c r="C2682" s="5"/>
      <c r="D2682" s="5"/>
      <c r="E2682" s="5"/>
      <c r="F2682" s="5"/>
      <c r="G2682" s="5"/>
      <c r="H2682" s="5"/>
      <c r="I2682" s="5"/>
      <c r="J2682" s="5"/>
    </row>
    <row r="2683" spans="1:10" ht="15.75" customHeight="1">
      <c r="A2683" s="5"/>
      <c r="B2683" s="5"/>
      <c r="C2683" s="5"/>
      <c r="D2683" s="5"/>
      <c r="E2683" s="5"/>
      <c r="F2683" s="5"/>
      <c r="G2683" s="5"/>
      <c r="H2683" s="5"/>
      <c r="I2683" s="5"/>
      <c r="J2683" s="5"/>
    </row>
    <row r="2684" spans="1:10" ht="15.75" customHeight="1">
      <c r="A2684" s="5"/>
      <c r="B2684" s="5"/>
      <c r="C2684" s="5"/>
      <c r="D2684" s="5"/>
      <c r="E2684" s="5"/>
      <c r="F2684" s="5"/>
      <c r="G2684" s="5"/>
      <c r="H2684" s="5"/>
      <c r="I2684" s="5"/>
      <c r="J2684" s="5"/>
    </row>
    <row r="2685" spans="1:10" ht="15.75" customHeight="1">
      <c r="A2685" s="5"/>
      <c r="B2685" s="5"/>
      <c r="C2685" s="5"/>
      <c r="D2685" s="5"/>
      <c r="E2685" s="5"/>
      <c r="F2685" s="5"/>
      <c r="G2685" s="5"/>
      <c r="H2685" s="5"/>
      <c r="I2685" s="5"/>
      <c r="J2685" s="5"/>
    </row>
    <row r="2686" spans="1:10" ht="15.75" customHeight="1">
      <c r="A2686" s="5"/>
      <c r="B2686" s="5"/>
      <c r="C2686" s="5"/>
      <c r="D2686" s="5"/>
      <c r="E2686" s="5"/>
      <c r="F2686" s="5"/>
      <c r="G2686" s="5"/>
      <c r="H2686" s="5"/>
      <c r="I2686" s="5"/>
      <c r="J2686" s="5"/>
    </row>
    <row r="2687" spans="1:10" ht="15.75" customHeight="1">
      <c r="A2687" s="5"/>
      <c r="B2687" s="5"/>
      <c r="C2687" s="5"/>
      <c r="D2687" s="5"/>
      <c r="E2687" s="5"/>
      <c r="F2687" s="5"/>
      <c r="G2687" s="5"/>
      <c r="H2687" s="5"/>
      <c r="I2687" s="5"/>
      <c r="J2687" s="5"/>
    </row>
    <row r="2688" spans="1:10" ht="15.75" customHeight="1">
      <c r="A2688" s="5"/>
      <c r="B2688" s="5"/>
      <c r="C2688" s="5"/>
      <c r="D2688" s="5"/>
      <c r="E2688" s="5"/>
      <c r="F2688" s="5"/>
      <c r="G2688" s="5"/>
      <c r="H2688" s="5"/>
      <c r="I2688" s="5"/>
      <c r="J2688" s="5"/>
    </row>
    <row r="2689" spans="1:10" ht="15.75" customHeight="1">
      <c r="A2689" s="5"/>
      <c r="B2689" s="5"/>
      <c r="C2689" s="5"/>
      <c r="D2689" s="5"/>
      <c r="E2689" s="5"/>
      <c r="F2689" s="5"/>
      <c r="G2689" s="5"/>
      <c r="H2689" s="5"/>
      <c r="I2689" s="5"/>
      <c r="J2689" s="5"/>
    </row>
    <row r="2690" spans="1:10" ht="15.75" customHeight="1">
      <c r="A2690" s="5"/>
      <c r="B2690" s="5"/>
      <c r="C2690" s="5"/>
      <c r="D2690" s="5"/>
      <c r="E2690" s="5"/>
      <c r="F2690" s="5"/>
      <c r="G2690" s="5"/>
      <c r="H2690" s="5"/>
      <c r="I2690" s="5"/>
      <c r="J2690" s="5"/>
    </row>
    <row r="2691" spans="1:10" ht="15.75" customHeight="1">
      <c r="A2691" s="5"/>
      <c r="B2691" s="5"/>
      <c r="C2691" s="5"/>
      <c r="D2691" s="5"/>
      <c r="E2691" s="5"/>
      <c r="F2691" s="5"/>
      <c r="G2691" s="5"/>
      <c r="H2691" s="5"/>
      <c r="I2691" s="5"/>
      <c r="J2691" s="5"/>
    </row>
    <row r="2692" spans="1:10" ht="15.75" customHeight="1">
      <c r="A2692" s="5"/>
      <c r="B2692" s="5"/>
      <c r="C2692" s="5"/>
      <c r="D2692" s="5"/>
      <c r="E2692" s="5"/>
      <c r="F2692" s="5"/>
      <c r="G2692" s="5"/>
      <c r="H2692" s="5"/>
      <c r="I2692" s="5"/>
      <c r="J2692" s="5"/>
    </row>
    <row r="2693" spans="1:10" ht="15.75" customHeight="1">
      <c r="A2693" s="5"/>
      <c r="B2693" s="5"/>
      <c r="C2693" s="5"/>
      <c r="D2693" s="5"/>
      <c r="E2693" s="5"/>
      <c r="F2693" s="5"/>
      <c r="G2693" s="5"/>
      <c r="H2693" s="5"/>
      <c r="I2693" s="5"/>
      <c r="J2693" s="5"/>
    </row>
    <row r="2694" spans="1:10" ht="15.75" customHeight="1">
      <c r="A2694" s="5"/>
      <c r="B2694" s="5"/>
      <c r="C2694" s="5"/>
      <c r="D2694" s="5"/>
      <c r="E2694" s="5"/>
      <c r="F2694" s="5"/>
      <c r="G2694" s="5"/>
      <c r="H2694" s="5"/>
      <c r="I2694" s="5"/>
      <c r="J2694" s="5"/>
    </row>
    <row r="2695" spans="1:10" ht="15.75" customHeight="1">
      <c r="A2695" s="5"/>
      <c r="B2695" s="5"/>
      <c r="C2695" s="5"/>
      <c r="D2695" s="5"/>
      <c r="E2695" s="5"/>
      <c r="F2695" s="5"/>
      <c r="G2695" s="5"/>
      <c r="H2695" s="5"/>
      <c r="I2695" s="5"/>
      <c r="J2695" s="5"/>
    </row>
    <row r="2696" spans="1:10" ht="15.75" customHeight="1">
      <c r="A2696" s="5"/>
      <c r="B2696" s="5"/>
      <c r="C2696" s="5"/>
      <c r="D2696" s="5"/>
      <c r="E2696" s="5"/>
      <c r="F2696" s="5"/>
      <c r="G2696" s="5"/>
      <c r="H2696" s="5"/>
      <c r="I2696" s="5"/>
      <c r="J2696" s="5"/>
    </row>
    <row r="2697" spans="1:10" ht="15.75" customHeight="1">
      <c r="A2697" s="5"/>
      <c r="B2697" s="5"/>
      <c r="C2697" s="5"/>
      <c r="D2697" s="5"/>
      <c r="E2697" s="5"/>
      <c r="F2697" s="5"/>
      <c r="G2697" s="5"/>
      <c r="H2697" s="5"/>
      <c r="I2697" s="5"/>
      <c r="J2697" s="5"/>
    </row>
    <row r="2698" spans="1:10" ht="15.75" customHeight="1">
      <c r="A2698" s="5"/>
      <c r="B2698" s="5"/>
      <c r="C2698" s="5"/>
      <c r="D2698" s="5"/>
      <c r="E2698" s="5"/>
      <c r="F2698" s="5"/>
      <c r="G2698" s="5"/>
      <c r="H2698" s="5"/>
      <c r="I2698" s="5"/>
      <c r="J2698" s="5"/>
    </row>
    <row r="2699" spans="1:10" ht="15.75" customHeight="1">
      <c r="A2699" s="5"/>
      <c r="B2699" s="5"/>
      <c r="C2699" s="5"/>
      <c r="D2699" s="5"/>
      <c r="E2699" s="5"/>
      <c r="F2699" s="5"/>
      <c r="G2699" s="5"/>
      <c r="H2699" s="5"/>
      <c r="I2699" s="5"/>
      <c r="J2699" s="5"/>
    </row>
    <row r="2700" spans="1:10" ht="15.75" customHeight="1">
      <c r="A2700" s="5"/>
      <c r="B2700" s="5"/>
      <c r="C2700" s="5"/>
      <c r="D2700" s="5"/>
      <c r="E2700" s="5"/>
      <c r="F2700" s="5"/>
      <c r="G2700" s="5"/>
      <c r="H2700" s="5"/>
      <c r="I2700" s="5"/>
      <c r="J2700" s="5"/>
    </row>
    <row r="2701" spans="1:10" ht="15.75" customHeight="1">
      <c r="A2701" s="5"/>
      <c r="B2701" s="5"/>
      <c r="C2701" s="5"/>
      <c r="D2701" s="5"/>
      <c r="E2701" s="5"/>
      <c r="F2701" s="5"/>
      <c r="G2701" s="5"/>
      <c r="H2701" s="5"/>
      <c r="I2701" s="5"/>
      <c r="J2701" s="5"/>
    </row>
    <row r="2702" spans="1:10" ht="15.75" customHeight="1">
      <c r="A2702" s="5"/>
      <c r="B2702" s="5"/>
      <c r="C2702" s="5"/>
      <c r="D2702" s="5"/>
      <c r="E2702" s="5"/>
      <c r="F2702" s="5"/>
      <c r="G2702" s="5"/>
      <c r="H2702" s="5"/>
      <c r="I2702" s="5"/>
      <c r="J2702" s="5"/>
    </row>
    <row r="2703" spans="1:10" ht="15.75" customHeight="1">
      <c r="A2703" s="5"/>
      <c r="B2703" s="5"/>
      <c r="C2703" s="5"/>
      <c r="D2703" s="5"/>
      <c r="E2703" s="5"/>
      <c r="F2703" s="5"/>
      <c r="G2703" s="5"/>
      <c r="H2703" s="5"/>
      <c r="I2703" s="5"/>
      <c r="J2703" s="5"/>
    </row>
    <row r="2704" spans="1:10" ht="14.25" customHeight="1">
      <c r="A2704" s="5"/>
      <c r="B2704" s="5"/>
      <c r="C2704" s="5"/>
      <c r="D2704" s="5"/>
      <c r="E2704" s="5"/>
      <c r="F2704" s="5"/>
      <c r="G2704" s="5"/>
      <c r="H2704" s="5"/>
      <c r="I2704" s="5"/>
      <c r="J2704" s="5"/>
    </row>
    <row r="2705" spans="1:10" ht="14.25" customHeight="1">
      <c r="A2705" s="5"/>
      <c r="B2705" s="5"/>
      <c r="C2705" s="5"/>
      <c r="D2705" s="5"/>
      <c r="E2705" s="5"/>
      <c r="F2705" s="5"/>
      <c r="G2705" s="5"/>
      <c r="H2705" s="5"/>
      <c r="I2705" s="5"/>
      <c r="J2705" s="5"/>
    </row>
    <row r="2706" spans="1:10" ht="14.25" customHeight="1">
      <c r="A2706" s="5"/>
      <c r="B2706" s="5"/>
      <c r="C2706" s="5"/>
      <c r="D2706" s="5"/>
      <c r="E2706" s="5"/>
      <c r="F2706" s="5"/>
      <c r="G2706" s="5"/>
      <c r="H2706" s="5"/>
      <c r="I2706" s="5"/>
      <c r="J2706" s="5"/>
    </row>
    <row r="2707" spans="1:10" ht="14.25" customHeight="1">
      <c r="A2707" s="5"/>
      <c r="B2707" s="5"/>
      <c r="C2707" s="5"/>
      <c r="D2707" s="5"/>
      <c r="E2707" s="5"/>
      <c r="F2707" s="5"/>
      <c r="G2707" s="5"/>
      <c r="H2707" s="5"/>
      <c r="I2707" s="5"/>
      <c r="J2707" s="5"/>
    </row>
    <row r="2708" spans="1:10" ht="14.25" customHeight="1">
      <c r="A2708" s="5"/>
      <c r="B2708" s="5"/>
      <c r="C2708" s="5"/>
      <c r="D2708" s="5"/>
      <c r="E2708" s="5"/>
      <c r="F2708" s="5"/>
      <c r="G2708" s="5"/>
      <c r="H2708" s="5"/>
      <c r="I2708" s="5"/>
      <c r="J2708" s="5"/>
    </row>
    <row r="2709" spans="1:10" ht="14.25" customHeight="1">
      <c r="A2709" s="5"/>
      <c r="B2709" s="5"/>
      <c r="C2709" s="5"/>
      <c r="D2709" s="5"/>
      <c r="E2709" s="5"/>
      <c r="F2709" s="5"/>
      <c r="G2709" s="5"/>
      <c r="H2709" s="5"/>
      <c r="I2709" s="5"/>
      <c r="J2709" s="5"/>
    </row>
    <row r="2710" spans="1:10" ht="14.25" customHeight="1">
      <c r="A2710" s="5"/>
      <c r="B2710" s="5"/>
      <c r="C2710" s="5"/>
      <c r="D2710" s="5"/>
      <c r="E2710" s="5"/>
      <c r="F2710" s="5"/>
      <c r="G2710" s="5"/>
      <c r="H2710" s="5"/>
      <c r="I2710" s="5"/>
      <c r="J2710" s="5"/>
    </row>
    <row r="2711" spans="1:10" ht="14.25" customHeight="1">
      <c r="A2711" s="5"/>
      <c r="B2711" s="5"/>
      <c r="C2711" s="5"/>
      <c r="D2711" s="5"/>
      <c r="E2711" s="5"/>
      <c r="F2711" s="5"/>
      <c r="G2711" s="5"/>
      <c r="H2711" s="5"/>
      <c r="I2711" s="5"/>
      <c r="J2711" s="5"/>
    </row>
    <row r="2712" spans="1:10" ht="14.25" customHeight="1">
      <c r="A2712" s="5"/>
      <c r="B2712" s="5"/>
      <c r="C2712" s="5"/>
      <c r="D2712" s="5"/>
      <c r="E2712" s="5"/>
      <c r="F2712" s="5"/>
      <c r="G2712" s="5"/>
      <c r="H2712" s="5"/>
      <c r="I2712" s="5"/>
      <c r="J2712" s="5"/>
    </row>
    <row r="2713" spans="1:10" ht="14.25" customHeight="1">
      <c r="A2713" s="5"/>
      <c r="B2713" s="5"/>
      <c r="C2713" s="5"/>
      <c r="D2713" s="5"/>
      <c r="E2713" s="5"/>
      <c r="F2713" s="5"/>
      <c r="G2713" s="5"/>
      <c r="H2713" s="5"/>
      <c r="I2713" s="5"/>
      <c r="J2713" s="5"/>
    </row>
    <row r="2714" spans="1:10" ht="14.25" customHeight="1">
      <c r="A2714" s="5"/>
      <c r="B2714" s="5"/>
      <c r="C2714" s="5"/>
      <c r="D2714" s="5"/>
      <c r="E2714" s="5"/>
      <c r="F2714" s="5"/>
      <c r="G2714" s="5"/>
      <c r="H2714" s="5"/>
      <c r="I2714" s="5"/>
      <c r="J2714" s="5"/>
    </row>
    <row r="2715" spans="1:10" ht="14.25" customHeight="1">
      <c r="A2715" s="5"/>
      <c r="B2715" s="5"/>
      <c r="C2715" s="5"/>
      <c r="D2715" s="5"/>
      <c r="E2715" s="5"/>
      <c r="F2715" s="5"/>
      <c r="G2715" s="5"/>
      <c r="H2715" s="5"/>
      <c r="I2715" s="5"/>
      <c r="J2715" s="5"/>
    </row>
    <row r="2716" spans="1:10" ht="14.25" customHeight="1">
      <c r="A2716" s="5"/>
      <c r="B2716" s="5"/>
      <c r="C2716" s="5"/>
      <c r="D2716" s="5"/>
      <c r="E2716" s="5"/>
      <c r="F2716" s="5"/>
      <c r="G2716" s="5"/>
      <c r="H2716" s="5"/>
      <c r="I2716" s="5"/>
      <c r="J2716" s="5"/>
    </row>
    <row r="2717" spans="1:10" ht="14.25" customHeight="1">
      <c r="A2717" s="5"/>
      <c r="B2717" s="5"/>
      <c r="C2717" s="5"/>
      <c r="D2717" s="5"/>
      <c r="E2717" s="5"/>
      <c r="F2717" s="5"/>
      <c r="G2717" s="5"/>
      <c r="H2717" s="5"/>
      <c r="I2717" s="5"/>
      <c r="J2717" s="5"/>
    </row>
    <row r="2718" spans="1:10" ht="14.25" customHeight="1">
      <c r="A2718" s="5"/>
      <c r="B2718" s="5"/>
      <c r="C2718" s="5"/>
      <c r="D2718" s="5"/>
      <c r="E2718" s="5"/>
      <c r="F2718" s="5"/>
      <c r="G2718" s="5"/>
      <c r="H2718" s="5"/>
      <c r="I2718" s="5"/>
      <c r="J2718" s="5"/>
    </row>
    <row r="2719" spans="1:10" ht="14.25" customHeight="1">
      <c r="A2719" s="5"/>
      <c r="B2719" s="5"/>
      <c r="C2719" s="5"/>
      <c r="D2719" s="5"/>
      <c r="E2719" s="5"/>
      <c r="F2719" s="5"/>
      <c r="G2719" s="5"/>
      <c r="H2719" s="5"/>
      <c r="I2719" s="5"/>
      <c r="J2719" s="5"/>
    </row>
    <row r="2720" spans="1:10" ht="14.25" customHeight="1">
      <c r="A2720" s="5"/>
      <c r="B2720" s="5"/>
      <c r="C2720" s="5"/>
      <c r="D2720" s="5"/>
      <c r="E2720" s="5"/>
      <c r="F2720" s="5"/>
      <c r="G2720" s="5"/>
      <c r="H2720" s="5"/>
      <c r="I2720" s="5"/>
      <c r="J2720" s="5"/>
    </row>
    <row r="2721" spans="1:10" ht="14.25" customHeight="1">
      <c r="A2721" s="5"/>
      <c r="B2721" s="5"/>
      <c r="C2721" s="5"/>
      <c r="D2721" s="5"/>
      <c r="E2721" s="5"/>
      <c r="F2721" s="5"/>
      <c r="G2721" s="5"/>
      <c r="H2721" s="5"/>
      <c r="I2721" s="5"/>
      <c r="J2721" s="5"/>
    </row>
    <row r="2722" spans="1:10" ht="14.25" customHeight="1">
      <c r="A2722" s="5"/>
      <c r="B2722" s="5"/>
      <c r="C2722" s="5"/>
      <c r="D2722" s="5"/>
      <c r="E2722" s="5"/>
      <c r="F2722" s="5"/>
      <c r="G2722" s="5"/>
      <c r="H2722" s="5"/>
      <c r="I2722" s="5"/>
      <c r="J2722" s="5"/>
    </row>
    <row r="2723" spans="1:10" ht="14.25" customHeight="1">
      <c r="A2723" s="5"/>
      <c r="B2723" s="5"/>
      <c r="C2723" s="5"/>
      <c r="D2723" s="5"/>
      <c r="E2723" s="5"/>
      <c r="F2723" s="5"/>
      <c r="G2723" s="5"/>
      <c r="H2723" s="5"/>
      <c r="I2723" s="5"/>
      <c r="J2723" s="5"/>
    </row>
    <row r="2724" spans="1:10" ht="14.25" customHeight="1">
      <c r="A2724" s="5"/>
      <c r="B2724" s="5"/>
      <c r="C2724" s="5"/>
      <c r="D2724" s="5"/>
      <c r="E2724" s="5"/>
      <c r="F2724" s="5"/>
      <c r="G2724" s="5"/>
      <c r="H2724" s="5"/>
      <c r="I2724" s="5"/>
      <c r="J2724" s="5"/>
    </row>
    <row r="2725" spans="1:10" ht="14.25" customHeight="1">
      <c r="A2725" s="5"/>
      <c r="B2725" s="5"/>
      <c r="C2725" s="5"/>
      <c r="D2725" s="5"/>
      <c r="E2725" s="5"/>
      <c r="F2725" s="5"/>
      <c r="G2725" s="5"/>
      <c r="H2725" s="5"/>
      <c r="I2725" s="5"/>
      <c r="J2725" s="5"/>
    </row>
    <row r="2726" spans="1:10" ht="14.25" customHeight="1">
      <c r="A2726" s="5"/>
      <c r="B2726" s="5"/>
      <c r="C2726" s="5"/>
      <c r="D2726" s="5"/>
      <c r="E2726" s="5"/>
      <c r="F2726" s="5"/>
      <c r="G2726" s="5"/>
      <c r="H2726" s="5"/>
      <c r="I2726" s="5"/>
      <c r="J2726" s="5"/>
    </row>
    <row r="2727" spans="1:10" ht="14.25" customHeight="1">
      <c r="A2727" s="5"/>
      <c r="B2727" s="5"/>
      <c r="C2727" s="5"/>
      <c r="D2727" s="5"/>
      <c r="E2727" s="5"/>
      <c r="F2727" s="5"/>
      <c r="G2727" s="5"/>
      <c r="H2727" s="5"/>
      <c r="I2727" s="5"/>
      <c r="J2727" s="5"/>
    </row>
    <row r="2728" spans="1:10" ht="14.25" customHeight="1">
      <c r="A2728" s="5"/>
      <c r="B2728" s="5"/>
      <c r="C2728" s="5"/>
      <c r="D2728" s="5"/>
      <c r="E2728" s="5"/>
      <c r="F2728" s="5"/>
      <c r="G2728" s="5"/>
      <c r="H2728" s="5"/>
      <c r="I2728" s="5"/>
      <c r="J2728" s="5"/>
    </row>
    <row r="2729" spans="1:10" ht="14.25" customHeight="1">
      <c r="A2729" s="5"/>
      <c r="B2729" s="5"/>
      <c r="C2729" s="5"/>
      <c r="D2729" s="5"/>
      <c r="E2729" s="5"/>
      <c r="F2729" s="5"/>
      <c r="G2729" s="5"/>
      <c r="H2729" s="5"/>
      <c r="I2729" s="5"/>
      <c r="J2729" s="5"/>
    </row>
    <row r="2730" spans="1:10" ht="14.25" customHeight="1">
      <c r="A2730" s="5"/>
      <c r="B2730" s="5"/>
      <c r="C2730" s="5"/>
      <c r="D2730" s="5"/>
      <c r="E2730" s="5"/>
      <c r="F2730" s="5"/>
      <c r="G2730" s="5"/>
      <c r="H2730" s="5"/>
      <c r="I2730" s="5"/>
      <c r="J2730" s="5"/>
    </row>
    <row r="2731" spans="1:10" ht="14.25" customHeight="1">
      <c r="A2731" s="5"/>
      <c r="B2731" s="5"/>
      <c r="C2731" s="5"/>
      <c r="D2731" s="5"/>
      <c r="E2731" s="5"/>
      <c r="F2731" s="5"/>
      <c r="G2731" s="5"/>
      <c r="H2731" s="5"/>
      <c r="I2731" s="5"/>
      <c r="J2731" s="5"/>
    </row>
    <row r="2732" spans="1:10" ht="14.25" customHeight="1">
      <c r="A2732" s="5"/>
      <c r="B2732" s="5"/>
      <c r="C2732" s="5"/>
      <c r="D2732" s="5"/>
      <c r="E2732" s="5"/>
      <c r="F2732" s="5"/>
      <c r="G2732" s="5"/>
      <c r="H2732" s="5"/>
      <c r="I2732" s="5"/>
      <c r="J2732" s="5"/>
    </row>
    <row r="2733" spans="1:10" ht="14.25" customHeight="1">
      <c r="A2733" s="5"/>
      <c r="B2733" s="5"/>
      <c r="C2733" s="5"/>
      <c r="D2733" s="5"/>
      <c r="E2733" s="5"/>
      <c r="F2733" s="5"/>
      <c r="G2733" s="5"/>
      <c r="H2733" s="5"/>
      <c r="I2733" s="5"/>
      <c r="J2733" s="5"/>
    </row>
    <row r="2734" spans="1:10" ht="14.25" customHeight="1">
      <c r="A2734" s="5"/>
      <c r="B2734" s="5"/>
      <c r="C2734" s="5"/>
      <c r="D2734" s="5"/>
      <c r="E2734" s="5"/>
      <c r="F2734" s="5"/>
      <c r="G2734" s="5"/>
      <c r="H2734" s="5"/>
      <c r="I2734" s="5"/>
      <c r="J2734" s="5"/>
    </row>
    <row r="2735" spans="1:10" ht="14.25" customHeight="1">
      <c r="A2735" s="5"/>
      <c r="B2735" s="5"/>
      <c r="C2735" s="5"/>
      <c r="D2735" s="5"/>
      <c r="E2735" s="5"/>
      <c r="F2735" s="5"/>
      <c r="G2735" s="5"/>
      <c r="H2735" s="5"/>
      <c r="I2735" s="5"/>
      <c r="J2735" s="5"/>
    </row>
    <row r="2736" spans="1:10" ht="14.25" customHeight="1">
      <c r="A2736" s="5"/>
      <c r="B2736" s="5"/>
      <c r="C2736" s="5"/>
      <c r="D2736" s="5"/>
      <c r="E2736" s="5"/>
      <c r="F2736" s="5"/>
      <c r="G2736" s="5"/>
      <c r="H2736" s="5"/>
      <c r="I2736" s="5"/>
      <c r="J2736" s="5"/>
    </row>
    <row r="2737" spans="1:10" ht="14.25" customHeight="1">
      <c r="A2737" s="5"/>
      <c r="B2737" s="5"/>
      <c r="C2737" s="5"/>
      <c r="D2737" s="5"/>
      <c r="E2737" s="5"/>
      <c r="F2737" s="5"/>
      <c r="G2737" s="5"/>
      <c r="H2737" s="5"/>
      <c r="I2737" s="5"/>
      <c r="J2737" s="5"/>
    </row>
    <row r="2738" spans="1:10" ht="14.25" customHeight="1">
      <c r="A2738" s="5"/>
      <c r="B2738" s="5"/>
      <c r="C2738" s="5"/>
      <c r="D2738" s="5"/>
      <c r="E2738" s="5"/>
      <c r="F2738" s="5"/>
      <c r="G2738" s="5"/>
      <c r="H2738" s="5"/>
      <c r="I2738" s="5"/>
      <c r="J2738" s="5"/>
    </row>
    <row r="2739" spans="1:10" ht="14.25" customHeight="1">
      <c r="A2739" s="5"/>
      <c r="B2739" s="5"/>
      <c r="C2739" s="5"/>
      <c r="D2739" s="5"/>
      <c r="E2739" s="5"/>
      <c r="F2739" s="5"/>
      <c r="G2739" s="5"/>
      <c r="H2739" s="5"/>
      <c r="I2739" s="5"/>
      <c r="J2739" s="5"/>
    </row>
    <row r="2740" spans="1:10" ht="14.25" customHeight="1">
      <c r="A2740" s="5"/>
      <c r="B2740" s="5"/>
      <c r="C2740" s="5"/>
      <c r="D2740" s="5"/>
      <c r="E2740" s="5"/>
      <c r="F2740" s="5"/>
      <c r="G2740" s="5"/>
      <c r="H2740" s="5"/>
      <c r="I2740" s="5"/>
      <c r="J2740" s="5"/>
    </row>
    <row r="2741" spans="1:10" ht="14.25" customHeight="1">
      <c r="A2741" s="5"/>
      <c r="B2741" s="5"/>
      <c r="C2741" s="5"/>
      <c r="D2741" s="5"/>
      <c r="E2741" s="5"/>
      <c r="F2741" s="5"/>
      <c r="G2741" s="5"/>
      <c r="H2741" s="5"/>
      <c r="I2741" s="5"/>
      <c r="J2741" s="5"/>
    </row>
    <row r="2742" spans="1:10" ht="14.25" customHeight="1">
      <c r="A2742" s="5"/>
      <c r="B2742" s="5"/>
      <c r="C2742" s="5"/>
      <c r="D2742" s="5"/>
      <c r="E2742" s="5"/>
      <c r="F2742" s="5"/>
      <c r="G2742" s="5"/>
      <c r="H2742" s="5"/>
      <c r="I2742" s="5"/>
      <c r="J2742" s="5"/>
    </row>
    <row r="2743" spans="1:10" ht="14.25" customHeight="1">
      <c r="A2743" s="5"/>
      <c r="B2743" s="5"/>
      <c r="C2743" s="5"/>
      <c r="D2743" s="5"/>
      <c r="E2743" s="5"/>
      <c r="F2743" s="5"/>
      <c r="G2743" s="5"/>
      <c r="H2743" s="5"/>
      <c r="I2743" s="5"/>
      <c r="J2743" s="5"/>
    </row>
    <row r="2744" spans="1:10" ht="14.25" customHeight="1">
      <c r="A2744" s="5"/>
      <c r="B2744" s="5"/>
      <c r="C2744" s="5"/>
      <c r="D2744" s="5"/>
      <c r="E2744" s="5"/>
      <c r="F2744" s="5"/>
      <c r="G2744" s="5"/>
      <c r="H2744" s="5"/>
      <c r="I2744" s="5"/>
      <c r="J2744" s="5"/>
    </row>
    <row r="2745" spans="1:10" ht="14.25" customHeight="1">
      <c r="A2745" s="5"/>
      <c r="B2745" s="5"/>
      <c r="C2745" s="5"/>
      <c r="D2745" s="5"/>
      <c r="E2745" s="5"/>
      <c r="F2745" s="5"/>
      <c r="G2745" s="5"/>
      <c r="H2745" s="5"/>
      <c r="I2745" s="5"/>
      <c r="J2745" s="5"/>
    </row>
    <row r="2746" spans="1:10" ht="14.25" customHeight="1">
      <c r="A2746" s="5"/>
      <c r="B2746" s="5"/>
      <c r="C2746" s="5"/>
      <c r="D2746" s="5"/>
      <c r="E2746" s="5"/>
      <c r="F2746" s="5"/>
      <c r="G2746" s="5"/>
      <c r="H2746" s="5"/>
      <c r="I2746" s="5"/>
      <c r="J2746" s="5"/>
    </row>
    <row r="2747" spans="1:10" ht="14.25" customHeight="1">
      <c r="A2747" s="5"/>
      <c r="B2747" s="5"/>
      <c r="C2747" s="5"/>
      <c r="D2747" s="5"/>
      <c r="E2747" s="5"/>
      <c r="F2747" s="5"/>
      <c r="G2747" s="5"/>
      <c r="H2747" s="5"/>
      <c r="I2747" s="5"/>
      <c r="J2747" s="5"/>
    </row>
    <row r="2748" spans="1:10" ht="14.25" customHeight="1">
      <c r="A2748" s="5"/>
      <c r="B2748" s="5"/>
      <c r="C2748" s="5"/>
      <c r="D2748" s="5"/>
      <c r="E2748" s="5"/>
      <c r="F2748" s="5"/>
      <c r="G2748" s="5"/>
      <c r="H2748" s="5"/>
      <c r="I2748" s="5"/>
      <c r="J2748" s="5"/>
    </row>
    <row r="2749" spans="1:10" ht="14.25" customHeight="1">
      <c r="A2749" s="5"/>
      <c r="B2749" s="5"/>
      <c r="C2749" s="5"/>
      <c r="D2749" s="5"/>
      <c r="E2749" s="5"/>
      <c r="F2749" s="5"/>
      <c r="G2749" s="5"/>
      <c r="H2749" s="5"/>
      <c r="I2749" s="5"/>
      <c r="J2749" s="5"/>
    </row>
    <row r="2750" spans="1:10" ht="14.25" customHeight="1">
      <c r="A2750" s="5"/>
      <c r="B2750" s="5"/>
      <c r="C2750" s="5"/>
      <c r="D2750" s="5"/>
      <c r="E2750" s="5"/>
      <c r="F2750" s="5"/>
      <c r="G2750" s="5"/>
      <c r="H2750" s="5"/>
      <c r="I2750" s="5"/>
      <c r="J2750" s="5"/>
    </row>
    <row r="2751" spans="1:10" ht="14.25" customHeight="1">
      <c r="A2751" s="5"/>
      <c r="B2751" s="5"/>
      <c r="C2751" s="5"/>
      <c r="D2751" s="5"/>
      <c r="E2751" s="5"/>
      <c r="F2751" s="5"/>
      <c r="G2751" s="5"/>
      <c r="H2751" s="5"/>
      <c r="I2751" s="5"/>
      <c r="J2751" s="5"/>
    </row>
    <row r="2752" spans="1:10" ht="14.25" customHeight="1">
      <c r="A2752" s="5"/>
      <c r="B2752" s="5"/>
      <c r="C2752" s="5"/>
      <c r="D2752" s="5"/>
      <c r="E2752" s="5"/>
      <c r="F2752" s="5"/>
      <c r="G2752" s="5"/>
      <c r="H2752" s="5"/>
      <c r="I2752" s="5"/>
      <c r="J2752" s="5"/>
    </row>
    <row r="2753" spans="1:10" ht="14.25" customHeight="1">
      <c r="A2753" s="5"/>
      <c r="B2753" s="5"/>
      <c r="C2753" s="5"/>
      <c r="D2753" s="5"/>
      <c r="E2753" s="5"/>
      <c r="F2753" s="5"/>
      <c r="G2753" s="5"/>
      <c r="H2753" s="5"/>
      <c r="I2753" s="5"/>
      <c r="J2753" s="5"/>
    </row>
    <row r="2754" spans="1:10" ht="14.25" customHeight="1">
      <c r="A2754" s="5"/>
      <c r="B2754" s="5"/>
      <c r="C2754" s="5"/>
      <c r="D2754" s="5"/>
      <c r="E2754" s="5"/>
      <c r="F2754" s="5"/>
      <c r="G2754" s="5"/>
      <c r="H2754" s="5"/>
      <c r="I2754" s="5"/>
      <c r="J2754" s="5"/>
    </row>
    <row r="2755" spans="1:10" ht="14.25" customHeight="1">
      <c r="A2755" s="5"/>
      <c r="B2755" s="5"/>
      <c r="C2755" s="5"/>
      <c r="D2755" s="5"/>
      <c r="E2755" s="5"/>
      <c r="F2755" s="5"/>
      <c r="G2755" s="5"/>
      <c r="H2755" s="5"/>
      <c r="I2755" s="5"/>
      <c r="J2755" s="5"/>
    </row>
    <row r="2756" spans="1:10" ht="14.25" customHeight="1">
      <c r="A2756" s="5"/>
      <c r="B2756" s="5"/>
      <c r="C2756" s="5"/>
      <c r="D2756" s="5"/>
      <c r="E2756" s="5"/>
      <c r="F2756" s="5"/>
      <c r="G2756" s="5"/>
      <c r="H2756" s="5"/>
      <c r="I2756" s="5"/>
      <c r="J2756" s="5"/>
    </row>
    <row r="2757" spans="1:10" ht="14.25" customHeight="1">
      <c r="A2757" s="5"/>
      <c r="B2757" s="5"/>
      <c r="C2757" s="5"/>
      <c r="D2757" s="5"/>
      <c r="E2757" s="5"/>
      <c r="F2757" s="5"/>
      <c r="G2757" s="5"/>
      <c r="H2757" s="5"/>
      <c r="I2757" s="5"/>
      <c r="J2757" s="5"/>
    </row>
    <row r="2758" spans="1:10" ht="14.25" customHeight="1">
      <c r="A2758" s="5"/>
      <c r="B2758" s="5"/>
      <c r="C2758" s="5"/>
      <c r="D2758" s="5"/>
      <c r="E2758" s="5"/>
      <c r="F2758" s="5"/>
      <c r="G2758" s="5"/>
      <c r="H2758" s="5"/>
      <c r="I2758" s="5"/>
      <c r="J2758" s="5"/>
    </row>
    <row r="2759" spans="1:10" ht="14.25" customHeight="1">
      <c r="A2759" s="5"/>
      <c r="B2759" s="5"/>
      <c r="C2759" s="5"/>
      <c r="D2759" s="5"/>
      <c r="E2759" s="5"/>
      <c r="F2759" s="5"/>
      <c r="G2759" s="5"/>
      <c r="H2759" s="5"/>
      <c r="I2759" s="5"/>
      <c r="J2759" s="5"/>
    </row>
    <row r="2760" spans="1:10" ht="14.25" customHeight="1">
      <c r="A2760" s="5"/>
      <c r="B2760" s="5"/>
      <c r="C2760" s="5"/>
      <c r="D2760" s="5"/>
      <c r="E2760" s="5"/>
      <c r="F2760" s="5"/>
      <c r="G2760" s="5"/>
      <c r="H2760" s="5"/>
      <c r="I2760" s="5"/>
      <c r="J2760" s="5"/>
    </row>
    <row r="2761" spans="1:10" ht="14.25" customHeight="1">
      <c r="A2761" s="5"/>
      <c r="B2761" s="5"/>
      <c r="C2761" s="5"/>
      <c r="D2761" s="5"/>
      <c r="E2761" s="5"/>
      <c r="F2761" s="5"/>
      <c r="G2761" s="5"/>
      <c r="H2761" s="5"/>
      <c r="I2761" s="5"/>
      <c r="J2761" s="5"/>
    </row>
    <row r="2762" spans="1:10" ht="14.25" customHeight="1">
      <c r="A2762" s="5"/>
      <c r="B2762" s="5"/>
      <c r="C2762" s="5"/>
      <c r="D2762" s="5"/>
      <c r="E2762" s="5"/>
      <c r="F2762" s="5"/>
      <c r="G2762" s="5"/>
      <c r="H2762" s="5"/>
      <c r="I2762" s="5"/>
      <c r="J2762" s="5"/>
    </row>
    <row r="2763" spans="1:10" ht="14.25" customHeight="1">
      <c r="A2763" s="5"/>
      <c r="B2763" s="5"/>
      <c r="C2763" s="5"/>
      <c r="D2763" s="5"/>
      <c r="E2763" s="5"/>
      <c r="F2763" s="5"/>
      <c r="G2763" s="5"/>
      <c r="H2763" s="5"/>
      <c r="I2763" s="5"/>
      <c r="J2763" s="5"/>
    </row>
    <row r="2764" spans="1:10" ht="14.25" customHeight="1">
      <c r="A2764" s="5"/>
      <c r="B2764" s="5"/>
      <c r="C2764" s="5"/>
      <c r="D2764" s="5"/>
      <c r="E2764" s="5"/>
      <c r="F2764" s="5"/>
      <c r="G2764" s="5"/>
      <c r="H2764" s="5"/>
      <c r="I2764" s="5"/>
      <c r="J2764" s="5"/>
    </row>
    <row r="2765" spans="1:10" ht="14.25" customHeight="1">
      <c r="A2765" s="5"/>
      <c r="B2765" s="5"/>
      <c r="C2765" s="5"/>
      <c r="D2765" s="5"/>
      <c r="E2765" s="5"/>
      <c r="F2765" s="5"/>
      <c r="G2765" s="5"/>
      <c r="H2765" s="5"/>
      <c r="I2765" s="5"/>
      <c r="J2765" s="5"/>
    </row>
    <row r="2766" spans="1:10" ht="14.25" customHeight="1">
      <c r="A2766" s="5"/>
      <c r="B2766" s="5"/>
      <c r="C2766" s="5"/>
      <c r="D2766" s="5"/>
      <c r="E2766" s="5"/>
      <c r="F2766" s="5"/>
      <c r="G2766" s="5"/>
      <c r="H2766" s="5"/>
      <c r="I2766" s="5"/>
      <c r="J2766" s="5"/>
    </row>
    <row r="2767" spans="1:10" ht="14.25" customHeight="1">
      <c r="A2767" s="5"/>
      <c r="B2767" s="5"/>
      <c r="C2767" s="5"/>
      <c r="D2767" s="5"/>
      <c r="E2767" s="5"/>
      <c r="F2767" s="5"/>
      <c r="G2767" s="5"/>
      <c r="H2767" s="5"/>
      <c r="I2767" s="5"/>
      <c r="J2767" s="5"/>
    </row>
    <row r="2768" spans="1:10" ht="14.25" customHeight="1">
      <c r="A2768" s="5"/>
      <c r="B2768" s="5"/>
      <c r="C2768" s="5"/>
      <c r="D2768" s="5"/>
      <c r="E2768" s="5"/>
      <c r="F2768" s="5"/>
      <c r="G2768" s="5"/>
      <c r="H2768" s="5"/>
      <c r="I2768" s="5"/>
      <c r="J2768" s="5"/>
    </row>
    <row r="2769" spans="1:10" ht="14.25" customHeight="1">
      <c r="A2769" s="5"/>
      <c r="B2769" s="5"/>
      <c r="C2769" s="5"/>
      <c r="D2769" s="5"/>
      <c r="E2769" s="5"/>
      <c r="F2769" s="5"/>
      <c r="G2769" s="5"/>
      <c r="H2769" s="5"/>
      <c r="I2769" s="5"/>
      <c r="J2769" s="5"/>
    </row>
    <row r="2770" spans="1:10" ht="14.25" customHeight="1">
      <c r="A2770" s="5"/>
      <c r="B2770" s="5"/>
      <c r="C2770" s="5"/>
      <c r="D2770" s="5"/>
      <c r="E2770" s="5"/>
      <c r="F2770" s="5"/>
      <c r="G2770" s="5"/>
      <c r="H2770" s="5"/>
      <c r="I2770" s="5"/>
      <c r="J2770" s="5"/>
    </row>
    <row r="2771" spans="1:10" ht="14.25" customHeight="1">
      <c r="A2771" s="5"/>
      <c r="B2771" s="5"/>
      <c r="C2771" s="5"/>
      <c r="D2771" s="5"/>
      <c r="E2771" s="5"/>
      <c r="F2771" s="5"/>
      <c r="G2771" s="5"/>
      <c r="H2771" s="5"/>
      <c r="I2771" s="5"/>
      <c r="J2771" s="5"/>
    </row>
    <row r="2772" spans="1:10" ht="14.25" customHeight="1">
      <c r="A2772" s="5"/>
      <c r="B2772" s="5"/>
      <c r="C2772" s="5"/>
      <c r="D2772" s="5"/>
      <c r="E2772" s="5"/>
      <c r="F2772" s="5"/>
      <c r="G2772" s="5"/>
      <c r="H2772" s="5"/>
      <c r="I2772" s="5"/>
      <c r="J2772" s="5"/>
    </row>
    <row r="2773" spans="1:10" ht="14.25" customHeight="1">
      <c r="A2773" s="5"/>
      <c r="B2773" s="5"/>
      <c r="C2773" s="5"/>
      <c r="D2773" s="5"/>
      <c r="E2773" s="5"/>
      <c r="F2773" s="5"/>
      <c r="G2773" s="5"/>
      <c r="H2773" s="5"/>
      <c r="I2773" s="5"/>
      <c r="J2773" s="5"/>
    </row>
    <row r="2774" spans="1:10" ht="14.25" customHeight="1">
      <c r="A2774" s="5"/>
      <c r="B2774" s="5"/>
      <c r="C2774" s="5"/>
      <c r="D2774" s="5"/>
      <c r="E2774" s="5"/>
      <c r="F2774" s="5"/>
      <c r="G2774" s="5"/>
      <c r="H2774" s="5"/>
      <c r="I2774" s="5"/>
      <c r="J2774" s="5"/>
    </row>
    <row r="2775" spans="1:10" ht="14.25" customHeight="1">
      <c r="A2775" s="5"/>
      <c r="B2775" s="5"/>
      <c r="C2775" s="5"/>
      <c r="D2775" s="5"/>
      <c r="E2775" s="5"/>
      <c r="F2775" s="5"/>
      <c r="G2775" s="5"/>
      <c r="H2775" s="5"/>
      <c r="I2775" s="5"/>
      <c r="J2775" s="5"/>
    </row>
    <row r="2776" spans="1:10" ht="14.25" customHeight="1">
      <c r="A2776" s="5"/>
      <c r="B2776" s="5"/>
      <c r="C2776" s="5"/>
      <c r="D2776" s="5"/>
      <c r="E2776" s="5"/>
      <c r="F2776" s="5"/>
      <c r="G2776" s="5"/>
      <c r="H2776" s="5"/>
      <c r="I2776" s="5"/>
      <c r="J2776" s="5"/>
    </row>
    <row r="2777" spans="1:10" ht="14.25" customHeight="1">
      <c r="A2777" s="5"/>
      <c r="B2777" s="5"/>
      <c r="C2777" s="5"/>
      <c r="D2777" s="5"/>
      <c r="E2777" s="5"/>
      <c r="F2777" s="5"/>
      <c r="G2777" s="5"/>
      <c r="H2777" s="5"/>
      <c r="I2777" s="5"/>
      <c r="J2777" s="5"/>
    </row>
    <row r="2778" spans="1:10" ht="14.25" customHeight="1">
      <c r="A2778" s="5"/>
      <c r="B2778" s="5"/>
      <c r="C2778" s="5"/>
      <c r="D2778" s="5"/>
      <c r="E2778" s="5"/>
      <c r="F2778" s="5"/>
      <c r="G2778" s="5"/>
      <c r="H2778" s="5"/>
      <c r="I2778" s="5"/>
      <c r="J2778" s="5"/>
    </row>
    <row r="2779" spans="1:10" ht="14.25" customHeight="1">
      <c r="A2779" s="5"/>
      <c r="B2779" s="5"/>
      <c r="C2779" s="5"/>
      <c r="D2779" s="5"/>
      <c r="E2779" s="5"/>
      <c r="F2779" s="5"/>
      <c r="G2779" s="5"/>
      <c r="H2779" s="5"/>
      <c r="I2779" s="5"/>
      <c r="J2779" s="5"/>
    </row>
    <row r="2780" spans="1:10" ht="14.25" customHeight="1">
      <c r="A2780" s="5"/>
      <c r="B2780" s="5"/>
      <c r="C2780" s="5"/>
      <c r="D2780" s="5"/>
      <c r="E2780" s="5"/>
      <c r="F2780" s="5"/>
      <c r="G2780" s="5"/>
      <c r="H2780" s="5"/>
      <c r="I2780" s="5"/>
      <c r="J2780" s="5"/>
    </row>
    <row r="2781" spans="1:10" ht="14.25" customHeight="1">
      <c r="A2781" s="5"/>
      <c r="B2781" s="5"/>
      <c r="C2781" s="5"/>
      <c r="D2781" s="5"/>
      <c r="E2781" s="5"/>
      <c r="F2781" s="5"/>
      <c r="G2781" s="5"/>
      <c r="H2781" s="5"/>
      <c r="I2781" s="5"/>
      <c r="J2781" s="5"/>
    </row>
    <row r="2782" spans="1:10" ht="14.25" customHeight="1">
      <c r="A2782" s="5"/>
      <c r="B2782" s="5"/>
      <c r="C2782" s="5"/>
      <c r="D2782" s="5"/>
      <c r="E2782" s="5"/>
      <c r="F2782" s="5"/>
      <c r="G2782" s="5"/>
      <c r="H2782" s="5"/>
      <c r="I2782" s="5"/>
      <c r="J2782" s="5"/>
    </row>
    <row r="2783" spans="1:10" ht="14.25" customHeight="1">
      <c r="A2783" s="5"/>
      <c r="B2783" s="5"/>
      <c r="C2783" s="5"/>
      <c r="D2783" s="5"/>
      <c r="E2783" s="5"/>
      <c r="F2783" s="5"/>
      <c r="G2783" s="5"/>
      <c r="H2783" s="5"/>
      <c r="I2783" s="5"/>
      <c r="J2783" s="5"/>
    </row>
    <row r="2784" spans="1:10" ht="14.25" customHeight="1">
      <c r="A2784" s="5"/>
      <c r="B2784" s="5"/>
      <c r="C2784" s="5"/>
      <c r="D2784" s="5"/>
      <c r="E2784" s="5"/>
      <c r="F2784" s="5"/>
      <c r="G2784" s="5"/>
      <c r="H2784" s="5"/>
      <c r="I2784" s="5"/>
      <c r="J2784" s="5"/>
    </row>
    <row r="2785" spans="1:10" ht="14.25" customHeight="1">
      <c r="A2785" s="5"/>
      <c r="B2785" s="5"/>
      <c r="C2785" s="5"/>
      <c r="D2785" s="5"/>
      <c r="E2785" s="5"/>
      <c r="F2785" s="5"/>
      <c r="G2785" s="5"/>
      <c r="H2785" s="5"/>
      <c r="I2785" s="5"/>
      <c r="J2785" s="5"/>
    </row>
    <row r="2786" spans="1:10" ht="14.25" customHeight="1">
      <c r="A2786" s="5"/>
      <c r="B2786" s="5"/>
      <c r="C2786" s="5"/>
      <c r="D2786" s="5"/>
      <c r="E2786" s="5"/>
      <c r="F2786" s="5"/>
      <c r="G2786" s="5"/>
      <c r="H2786" s="5"/>
      <c r="I2786" s="5"/>
      <c r="J2786" s="5"/>
    </row>
    <row r="2787" spans="1:10" ht="14.25" customHeight="1">
      <c r="A2787" s="5"/>
      <c r="B2787" s="5"/>
      <c r="C2787" s="5"/>
      <c r="D2787" s="5"/>
      <c r="E2787" s="5"/>
      <c r="F2787" s="5"/>
      <c r="G2787" s="5"/>
      <c r="H2787" s="5"/>
      <c r="I2787" s="5"/>
      <c r="J2787" s="5"/>
    </row>
    <row r="2788" spans="1:10" ht="14.25" customHeight="1">
      <c r="A2788" s="5"/>
      <c r="B2788" s="5"/>
      <c r="C2788" s="5"/>
      <c r="D2788" s="5"/>
      <c r="E2788" s="5"/>
      <c r="F2788" s="5"/>
      <c r="G2788" s="5"/>
      <c r="H2788" s="5"/>
      <c r="I2788" s="5"/>
      <c r="J2788" s="5"/>
    </row>
    <row r="2789" spans="1:10" ht="14.25" customHeight="1">
      <c r="A2789" s="5"/>
      <c r="B2789" s="5"/>
      <c r="C2789" s="5"/>
      <c r="D2789" s="5"/>
      <c r="E2789" s="5"/>
      <c r="F2789" s="5"/>
      <c r="G2789" s="5"/>
      <c r="H2789" s="5"/>
      <c r="I2789" s="5"/>
      <c r="J2789" s="5"/>
    </row>
    <row r="2790" spans="1:10" ht="14.25" customHeight="1">
      <c r="A2790" s="5"/>
      <c r="B2790" s="5"/>
      <c r="C2790" s="5"/>
      <c r="D2790" s="5"/>
      <c r="E2790" s="5"/>
      <c r="F2790" s="5"/>
      <c r="G2790" s="5"/>
      <c r="H2790" s="5"/>
      <c r="I2790" s="5"/>
      <c r="J2790" s="5"/>
    </row>
    <row r="2791" spans="1:10" ht="14.25" customHeight="1">
      <c r="A2791" s="5"/>
      <c r="B2791" s="5"/>
      <c r="C2791" s="5"/>
      <c r="D2791" s="5"/>
      <c r="E2791" s="5"/>
      <c r="F2791" s="5"/>
      <c r="G2791" s="5"/>
      <c r="H2791" s="5"/>
      <c r="I2791" s="5"/>
      <c r="J2791" s="5"/>
    </row>
    <row r="2792" spans="1:10" ht="14.25" customHeight="1">
      <c r="A2792" s="5"/>
      <c r="B2792" s="5"/>
      <c r="C2792" s="5"/>
      <c r="D2792" s="5"/>
      <c r="E2792" s="5"/>
      <c r="F2792" s="5"/>
      <c r="G2792" s="5"/>
      <c r="H2792" s="5"/>
      <c r="I2792" s="5"/>
      <c r="J2792" s="5"/>
    </row>
    <row r="2793" spans="1:10" ht="14.25" customHeight="1">
      <c r="A2793" s="5"/>
      <c r="B2793" s="5"/>
      <c r="C2793" s="5"/>
      <c r="D2793" s="5"/>
      <c r="E2793" s="5"/>
      <c r="F2793" s="5"/>
      <c r="G2793" s="5"/>
      <c r="H2793" s="5"/>
      <c r="I2793" s="5"/>
      <c r="J2793" s="5"/>
    </row>
    <row r="2794" spans="1:10" ht="14.25" customHeight="1">
      <c r="A2794" s="5"/>
      <c r="B2794" s="5"/>
      <c r="C2794" s="5"/>
      <c r="D2794" s="5"/>
      <c r="E2794" s="5"/>
      <c r="F2794" s="5"/>
      <c r="G2794" s="5"/>
      <c r="H2794" s="5"/>
      <c r="I2794" s="5"/>
      <c r="J2794" s="5"/>
    </row>
    <row r="2795" spans="1:10" ht="14.25" customHeight="1">
      <c r="A2795" s="5"/>
      <c r="B2795" s="5"/>
      <c r="C2795" s="5"/>
      <c r="D2795" s="5"/>
      <c r="E2795" s="5"/>
      <c r="F2795" s="5"/>
      <c r="G2795" s="5"/>
      <c r="H2795" s="5"/>
      <c r="I2795" s="5"/>
      <c r="J2795" s="5"/>
    </row>
    <row r="2796" spans="1:10" ht="14.25" customHeight="1">
      <c r="A2796" s="5"/>
      <c r="B2796" s="5"/>
      <c r="C2796" s="5"/>
      <c r="D2796" s="5"/>
      <c r="E2796" s="5"/>
      <c r="F2796" s="5"/>
      <c r="G2796" s="5"/>
      <c r="H2796" s="5"/>
      <c r="I2796" s="5"/>
      <c r="J2796" s="5"/>
    </row>
    <row r="2797" spans="1:10" ht="14.25" customHeight="1">
      <c r="A2797" s="5"/>
      <c r="B2797" s="5"/>
      <c r="C2797" s="5"/>
      <c r="D2797" s="5"/>
      <c r="E2797" s="5"/>
      <c r="F2797" s="5"/>
      <c r="G2797" s="5"/>
      <c r="H2797" s="5"/>
      <c r="I2797" s="5"/>
      <c r="J2797" s="5"/>
    </row>
    <row r="2798" spans="1:10" ht="14.25" customHeight="1">
      <c r="A2798" s="5"/>
      <c r="B2798" s="5"/>
      <c r="C2798" s="5"/>
      <c r="D2798" s="5"/>
      <c r="E2798" s="5"/>
      <c r="F2798" s="5"/>
      <c r="G2798" s="5"/>
      <c r="H2798" s="5"/>
      <c r="I2798" s="5"/>
      <c r="J2798" s="5"/>
    </row>
    <row r="2799" spans="1:10" ht="14.25" customHeight="1">
      <c r="A2799" s="5"/>
      <c r="B2799" s="5"/>
      <c r="C2799" s="5"/>
      <c r="D2799" s="5"/>
      <c r="E2799" s="5"/>
      <c r="F2799" s="5"/>
      <c r="G2799" s="5"/>
      <c r="H2799" s="5"/>
      <c r="I2799" s="5"/>
      <c r="J2799" s="5"/>
    </row>
    <row r="2800" spans="1:10" ht="14.25" customHeight="1">
      <c r="A2800" s="5"/>
      <c r="B2800" s="5"/>
      <c r="C2800" s="5"/>
      <c r="D2800" s="5"/>
      <c r="E2800" s="5"/>
      <c r="F2800" s="5"/>
      <c r="G2800" s="5"/>
      <c r="H2800" s="5"/>
      <c r="I2800" s="5"/>
      <c r="J2800" s="5"/>
    </row>
    <row r="2801" spans="1:10" ht="14.25" customHeight="1">
      <c r="A2801" s="5"/>
      <c r="B2801" s="5"/>
      <c r="C2801" s="5"/>
      <c r="D2801" s="5"/>
      <c r="E2801" s="5"/>
      <c r="F2801" s="5"/>
      <c r="G2801" s="5"/>
      <c r="H2801" s="5"/>
      <c r="I2801" s="5"/>
      <c r="J2801" s="5"/>
    </row>
    <row r="2802" spans="1:10" ht="14.25" customHeight="1">
      <c r="A2802" s="5"/>
      <c r="B2802" s="5"/>
      <c r="C2802" s="5"/>
      <c r="D2802" s="5"/>
      <c r="E2802" s="5"/>
      <c r="F2802" s="5"/>
      <c r="G2802" s="5"/>
      <c r="H2802" s="5"/>
      <c r="I2802" s="5"/>
      <c r="J2802" s="5"/>
    </row>
    <row r="2803" spans="1:10" ht="14.25" customHeight="1">
      <c r="A2803" s="5"/>
      <c r="B2803" s="5"/>
      <c r="C2803" s="5"/>
      <c r="D2803" s="5"/>
      <c r="E2803" s="5"/>
      <c r="F2803" s="5"/>
      <c r="G2803" s="5"/>
      <c r="H2803" s="5"/>
      <c r="I2803" s="5"/>
      <c r="J2803" s="5"/>
    </row>
    <row r="2804" spans="1:10" ht="14.25" customHeight="1">
      <c r="A2804" s="5"/>
      <c r="B2804" s="5"/>
      <c r="C2804" s="5"/>
      <c r="D2804" s="5"/>
      <c r="E2804" s="5"/>
      <c r="F2804" s="5"/>
      <c r="G2804" s="5"/>
      <c r="H2804" s="5"/>
      <c r="I2804" s="5"/>
      <c r="J2804" s="5"/>
    </row>
    <row r="2805" spans="1:10" ht="14.25" customHeight="1">
      <c r="A2805" s="5"/>
      <c r="B2805" s="5"/>
      <c r="C2805" s="5"/>
      <c r="D2805" s="5"/>
      <c r="E2805" s="5"/>
      <c r="F2805" s="5"/>
      <c r="G2805" s="5"/>
      <c r="H2805" s="5"/>
      <c r="I2805" s="5"/>
      <c r="J2805" s="5"/>
    </row>
    <row r="2806" spans="1:10" ht="14.25" customHeight="1">
      <c r="A2806" s="5"/>
      <c r="B2806" s="5"/>
      <c r="C2806" s="5"/>
      <c r="D2806" s="5"/>
      <c r="E2806" s="5"/>
      <c r="F2806" s="5"/>
      <c r="G2806" s="5"/>
      <c r="H2806" s="5"/>
      <c r="I2806" s="5"/>
      <c r="J2806" s="5"/>
    </row>
    <row r="2807" spans="1:10" ht="14.25" customHeight="1">
      <c r="A2807" s="5"/>
      <c r="B2807" s="5"/>
      <c r="C2807" s="5"/>
      <c r="D2807" s="5"/>
      <c r="E2807" s="5"/>
      <c r="F2807" s="5"/>
      <c r="G2807" s="5"/>
      <c r="H2807" s="5"/>
      <c r="I2807" s="5"/>
      <c r="J2807" s="5"/>
    </row>
    <row r="2808" spans="1:10" ht="14.25" customHeight="1">
      <c r="A2808" s="5"/>
      <c r="B2808" s="5"/>
      <c r="C2808" s="5"/>
      <c r="D2808" s="5"/>
      <c r="E2808" s="5"/>
      <c r="F2808" s="5"/>
      <c r="G2808" s="5"/>
      <c r="H2808" s="5"/>
      <c r="I2808" s="5"/>
      <c r="J2808" s="5"/>
    </row>
    <row r="2809" spans="1:10" ht="14.25" customHeight="1">
      <c r="A2809" s="5"/>
      <c r="B2809" s="5"/>
      <c r="C2809" s="5"/>
      <c r="D2809" s="5"/>
      <c r="E2809" s="5"/>
      <c r="F2809" s="5"/>
      <c r="G2809" s="5"/>
      <c r="H2809" s="5"/>
      <c r="I2809" s="5"/>
      <c r="J2809" s="5"/>
    </row>
    <row r="2810" spans="1:10" ht="14.25" customHeight="1">
      <c r="A2810" s="5"/>
      <c r="B2810" s="5"/>
      <c r="C2810" s="5"/>
      <c r="D2810" s="5"/>
      <c r="E2810" s="5"/>
      <c r="F2810" s="5"/>
      <c r="G2810" s="5"/>
      <c r="H2810" s="5"/>
      <c r="I2810" s="5"/>
      <c r="J2810" s="5"/>
    </row>
    <row r="2811" spans="1:10" ht="14.25" customHeight="1">
      <c r="A2811" s="5"/>
      <c r="B2811" s="5"/>
      <c r="C2811" s="5"/>
      <c r="D2811" s="5"/>
      <c r="E2811" s="5"/>
      <c r="F2811" s="5"/>
      <c r="G2811" s="5"/>
      <c r="H2811" s="5"/>
      <c r="I2811" s="5"/>
      <c r="J2811" s="5"/>
    </row>
    <row r="2812" spans="1:10" ht="14.25" customHeight="1">
      <c r="A2812" s="5"/>
      <c r="B2812" s="5"/>
      <c r="C2812" s="5"/>
      <c r="D2812" s="5"/>
      <c r="E2812" s="5"/>
      <c r="F2812" s="5"/>
      <c r="G2812" s="5"/>
      <c r="H2812" s="5"/>
      <c r="I2812" s="5"/>
      <c r="J2812" s="5"/>
    </row>
    <row r="2813" spans="1:10" ht="14.25" customHeight="1">
      <c r="A2813" s="5"/>
      <c r="B2813" s="5"/>
      <c r="C2813" s="5"/>
      <c r="D2813" s="5"/>
      <c r="E2813" s="5"/>
      <c r="F2813" s="5"/>
      <c r="G2813" s="5"/>
      <c r="H2813" s="5"/>
      <c r="I2813" s="5"/>
      <c r="J2813" s="5"/>
    </row>
    <row r="2814" spans="1:10" ht="14.25" customHeight="1">
      <c r="A2814" s="5"/>
      <c r="B2814" s="5"/>
      <c r="C2814" s="5"/>
      <c r="D2814" s="5"/>
      <c r="E2814" s="5"/>
      <c r="F2814" s="5"/>
      <c r="G2814" s="5"/>
      <c r="H2814" s="5"/>
      <c r="I2814" s="5"/>
      <c r="J2814" s="5"/>
    </row>
    <row r="2815" spans="1:10" ht="14.25" customHeight="1">
      <c r="A2815" s="5"/>
      <c r="B2815" s="5"/>
      <c r="C2815" s="5"/>
      <c r="D2815" s="5"/>
      <c r="E2815" s="5"/>
      <c r="F2815" s="5"/>
      <c r="G2815" s="5"/>
      <c r="H2815" s="5"/>
      <c r="I2815" s="5"/>
      <c r="J2815" s="5"/>
    </row>
    <row r="2816" spans="1:10" ht="14.25" customHeight="1">
      <c r="A2816" s="5"/>
      <c r="B2816" s="5"/>
      <c r="C2816" s="5"/>
      <c r="D2816" s="5"/>
      <c r="E2816" s="5"/>
      <c r="F2816" s="5"/>
      <c r="G2816" s="5"/>
      <c r="H2816" s="5"/>
      <c r="I2816" s="5"/>
      <c r="J2816" s="5"/>
    </row>
    <row r="2817" spans="1:10" ht="14.25" customHeight="1">
      <c r="A2817" s="5"/>
      <c r="B2817" s="5"/>
      <c r="C2817" s="5"/>
      <c r="D2817" s="5"/>
      <c r="E2817" s="5"/>
      <c r="F2817" s="5"/>
      <c r="G2817" s="5"/>
      <c r="H2817" s="5"/>
      <c r="I2817" s="5"/>
      <c r="J2817" s="5"/>
    </row>
    <row r="2818" spans="1:10" ht="14.25" customHeight="1">
      <c r="A2818" s="5"/>
      <c r="B2818" s="5"/>
      <c r="C2818" s="5"/>
      <c r="D2818" s="5"/>
      <c r="E2818" s="5"/>
      <c r="F2818" s="5"/>
      <c r="G2818" s="5"/>
      <c r="H2818" s="5"/>
      <c r="I2818" s="5"/>
      <c r="J2818" s="5"/>
    </row>
    <row r="2819" spans="1:10" ht="14.25" customHeight="1">
      <c r="A2819" s="5"/>
      <c r="B2819" s="5"/>
      <c r="C2819" s="5"/>
      <c r="D2819" s="5"/>
      <c r="E2819" s="5"/>
      <c r="F2819" s="5"/>
      <c r="G2819" s="5"/>
      <c r="H2819" s="5"/>
      <c r="I2819" s="5"/>
      <c r="J2819" s="5"/>
    </row>
    <row r="2820" spans="1:10" ht="14.25" customHeight="1">
      <c r="A2820" s="5"/>
      <c r="B2820" s="5"/>
      <c r="C2820" s="5"/>
      <c r="D2820" s="5"/>
      <c r="E2820" s="5"/>
      <c r="F2820" s="5"/>
      <c r="G2820" s="5"/>
      <c r="H2820" s="5"/>
      <c r="I2820" s="5"/>
      <c r="J2820" s="5"/>
    </row>
    <row r="2821" spans="1:10" ht="14.25" customHeight="1">
      <c r="A2821" s="5"/>
      <c r="B2821" s="5"/>
      <c r="C2821" s="5"/>
      <c r="D2821" s="5"/>
      <c r="E2821" s="5"/>
      <c r="F2821" s="5"/>
      <c r="G2821" s="5"/>
      <c r="H2821" s="5"/>
      <c r="I2821" s="5"/>
      <c r="J2821" s="5"/>
    </row>
    <row r="2822" spans="1:10" ht="14.25" customHeight="1">
      <c r="A2822" s="5"/>
      <c r="B2822" s="5"/>
      <c r="C2822" s="5"/>
      <c r="D2822" s="5"/>
      <c r="E2822" s="5"/>
      <c r="F2822" s="5"/>
      <c r="G2822" s="5"/>
      <c r="H2822" s="5"/>
      <c r="I2822" s="5"/>
      <c r="J2822" s="5"/>
    </row>
    <row r="2823" spans="1:10" ht="14.25" customHeight="1">
      <c r="A2823" s="5"/>
      <c r="B2823" s="5"/>
      <c r="C2823" s="5"/>
      <c r="D2823" s="5"/>
      <c r="E2823" s="5"/>
      <c r="F2823" s="5"/>
      <c r="G2823" s="5"/>
      <c r="H2823" s="5"/>
      <c r="I2823" s="5"/>
      <c r="J2823" s="5"/>
    </row>
    <row r="2824" spans="1:10" ht="14.25" customHeight="1">
      <c r="A2824" s="5"/>
      <c r="B2824" s="5"/>
      <c r="C2824" s="5"/>
      <c r="D2824" s="5"/>
      <c r="E2824" s="5"/>
      <c r="F2824" s="5"/>
      <c r="G2824" s="5"/>
      <c r="H2824" s="5"/>
      <c r="I2824" s="5"/>
      <c r="J2824" s="5"/>
    </row>
    <row r="2825" spans="1:10" ht="14.25" customHeight="1">
      <c r="A2825" s="5"/>
      <c r="B2825" s="5"/>
      <c r="C2825" s="5"/>
      <c r="D2825" s="5"/>
      <c r="E2825" s="5"/>
      <c r="F2825" s="5"/>
      <c r="G2825" s="5"/>
      <c r="H2825" s="5"/>
      <c r="I2825" s="5"/>
      <c r="J2825" s="5"/>
    </row>
    <row r="2826" spans="1:10" ht="14.25" customHeight="1">
      <c r="A2826" s="5"/>
      <c r="B2826" s="5"/>
      <c r="C2826" s="5"/>
      <c r="D2826" s="5"/>
      <c r="E2826" s="5"/>
      <c r="F2826" s="5"/>
      <c r="G2826" s="5"/>
      <c r="H2826" s="5"/>
      <c r="I2826" s="5"/>
      <c r="J2826" s="5"/>
    </row>
    <row r="2827" spans="1:10" ht="14.25" customHeight="1">
      <c r="A2827" s="5"/>
      <c r="B2827" s="5"/>
      <c r="C2827" s="5"/>
      <c r="D2827" s="5"/>
      <c r="E2827" s="5"/>
      <c r="F2827" s="5"/>
      <c r="G2827" s="5"/>
      <c r="H2827" s="5"/>
      <c r="I2827" s="5"/>
      <c r="J2827" s="5"/>
    </row>
    <row r="2828" spans="1:10" ht="14.25" customHeight="1">
      <c r="A2828" s="5"/>
      <c r="B2828" s="5"/>
      <c r="C2828" s="5"/>
      <c r="D2828" s="5"/>
      <c r="E2828" s="5"/>
      <c r="F2828" s="5"/>
      <c r="G2828" s="5"/>
      <c r="H2828" s="5"/>
      <c r="I2828" s="5"/>
      <c r="J2828" s="5"/>
    </row>
    <row r="2829" spans="1:10" ht="14.25" customHeight="1">
      <c r="A2829" s="5"/>
      <c r="B2829" s="5"/>
      <c r="C2829" s="5"/>
      <c r="D2829" s="5"/>
      <c r="E2829" s="5"/>
      <c r="F2829" s="5"/>
      <c r="G2829" s="5"/>
      <c r="H2829" s="5"/>
      <c r="I2829" s="5"/>
      <c r="J2829" s="5"/>
    </row>
    <row r="2830" spans="1:10" ht="14.25" customHeight="1">
      <c r="A2830" s="5"/>
      <c r="B2830" s="5"/>
      <c r="C2830" s="5"/>
      <c r="D2830" s="5"/>
      <c r="E2830" s="5"/>
      <c r="F2830" s="5"/>
      <c r="G2830" s="5"/>
      <c r="H2830" s="5"/>
      <c r="I2830" s="5"/>
      <c r="J2830" s="5"/>
    </row>
    <row r="2831" spans="1:10" ht="14.25" customHeight="1">
      <c r="A2831" s="5"/>
      <c r="B2831" s="5"/>
      <c r="C2831" s="5"/>
      <c r="D2831" s="5"/>
      <c r="E2831" s="5"/>
      <c r="F2831" s="5"/>
      <c r="G2831" s="5"/>
      <c r="H2831" s="5"/>
      <c r="I2831" s="5"/>
      <c r="J2831" s="5"/>
    </row>
    <row r="2832" spans="1:10" ht="14.25" customHeight="1">
      <c r="A2832" s="5"/>
      <c r="B2832" s="5"/>
      <c r="C2832" s="5"/>
      <c r="D2832" s="5"/>
      <c r="E2832" s="5"/>
      <c r="F2832" s="5"/>
      <c r="G2832" s="5"/>
      <c r="H2832" s="5"/>
      <c r="I2832" s="5"/>
      <c r="J2832" s="5"/>
    </row>
    <row r="2833" spans="1:10" ht="14.25" customHeight="1">
      <c r="A2833" s="5"/>
      <c r="B2833" s="5"/>
      <c r="C2833" s="5"/>
      <c r="D2833" s="5"/>
      <c r="E2833" s="5"/>
      <c r="F2833" s="5"/>
      <c r="G2833" s="5"/>
      <c r="H2833" s="5"/>
      <c r="I2833" s="5"/>
      <c r="J2833" s="5"/>
    </row>
    <row r="2834" spans="1:10" ht="14.25" customHeight="1">
      <c r="A2834" s="5"/>
      <c r="B2834" s="5"/>
      <c r="C2834" s="5"/>
      <c r="D2834" s="5"/>
      <c r="E2834" s="5"/>
      <c r="F2834" s="5"/>
      <c r="G2834" s="5"/>
      <c r="H2834" s="5"/>
      <c r="I2834" s="5"/>
      <c r="J2834" s="5"/>
    </row>
    <row r="2835" spans="1:10" ht="14.25" customHeight="1">
      <c r="A2835" s="5"/>
      <c r="B2835" s="5"/>
      <c r="C2835" s="5"/>
      <c r="D2835" s="5"/>
      <c r="E2835" s="5"/>
      <c r="F2835" s="5"/>
      <c r="G2835" s="5"/>
      <c r="H2835" s="5"/>
      <c r="I2835" s="5"/>
      <c r="J2835" s="5"/>
    </row>
    <row r="2836" spans="1:10" ht="14.25" customHeight="1">
      <c r="A2836" s="5"/>
      <c r="B2836" s="5"/>
      <c r="C2836" s="5"/>
      <c r="D2836" s="5"/>
      <c r="E2836" s="5"/>
      <c r="F2836" s="5"/>
      <c r="G2836" s="5"/>
      <c r="H2836" s="5"/>
      <c r="I2836" s="5"/>
      <c r="J2836" s="5"/>
    </row>
    <row r="2837" spans="1:10" ht="14.25" customHeight="1">
      <c r="A2837" s="5"/>
      <c r="B2837" s="5"/>
      <c r="C2837" s="5"/>
      <c r="D2837" s="5"/>
      <c r="E2837" s="5"/>
      <c r="F2837" s="5"/>
      <c r="G2837" s="5"/>
      <c r="H2837" s="5"/>
      <c r="I2837" s="5"/>
      <c r="J2837" s="5"/>
    </row>
    <row r="2838" spans="1:10" ht="14.25" customHeight="1">
      <c r="A2838" s="5"/>
      <c r="B2838" s="5"/>
      <c r="C2838" s="5"/>
      <c r="D2838" s="5"/>
      <c r="E2838" s="5"/>
      <c r="F2838" s="5"/>
      <c r="G2838" s="5"/>
      <c r="H2838" s="5"/>
      <c r="I2838" s="5"/>
      <c r="J2838" s="5"/>
    </row>
    <row r="2839" spans="1:10" ht="14.25" customHeight="1">
      <c r="A2839" s="5"/>
      <c r="B2839" s="5"/>
      <c r="C2839" s="5"/>
      <c r="D2839" s="5"/>
      <c r="E2839" s="5"/>
      <c r="F2839" s="5"/>
      <c r="G2839" s="5"/>
      <c r="H2839" s="5"/>
      <c r="I2839" s="5"/>
      <c r="J2839" s="5"/>
    </row>
    <row r="2840" spans="1:10" ht="14.25" customHeight="1">
      <c r="A2840" s="5"/>
      <c r="B2840" s="5"/>
      <c r="C2840" s="5"/>
      <c r="D2840" s="5"/>
      <c r="E2840" s="5"/>
      <c r="F2840" s="5"/>
      <c r="G2840" s="5"/>
      <c r="H2840" s="5"/>
      <c r="I2840" s="5"/>
      <c r="J2840" s="5"/>
    </row>
    <row r="2841" spans="1:10" ht="14.25" customHeight="1">
      <c r="A2841" s="5"/>
      <c r="B2841" s="5"/>
      <c r="C2841" s="5"/>
      <c r="D2841" s="5"/>
      <c r="E2841" s="5"/>
      <c r="F2841" s="5"/>
      <c r="G2841" s="5"/>
      <c r="H2841" s="5"/>
      <c r="I2841" s="5"/>
      <c r="J2841" s="5"/>
    </row>
    <row r="2842" spans="1:10" ht="14.25" customHeight="1">
      <c r="A2842" s="5"/>
      <c r="B2842" s="5"/>
      <c r="C2842" s="5"/>
      <c r="D2842" s="5"/>
      <c r="E2842" s="5"/>
      <c r="F2842" s="5"/>
      <c r="G2842" s="5"/>
      <c r="H2842" s="5"/>
      <c r="I2842" s="5"/>
      <c r="J2842" s="5"/>
    </row>
    <row r="2843" spans="1:10" ht="14.25" customHeight="1">
      <c r="A2843" s="5"/>
      <c r="B2843" s="5"/>
      <c r="C2843" s="5"/>
      <c r="D2843" s="5"/>
      <c r="E2843" s="5"/>
      <c r="F2843" s="5"/>
      <c r="G2843" s="5"/>
      <c r="H2843" s="5"/>
      <c r="I2843" s="5"/>
      <c r="J2843" s="5"/>
    </row>
    <row r="2844" spans="1:10" ht="14.25" customHeight="1">
      <c r="A2844" s="5"/>
      <c r="B2844" s="5"/>
      <c r="C2844" s="5"/>
      <c r="D2844" s="5"/>
      <c r="E2844" s="5"/>
      <c r="F2844" s="5"/>
      <c r="G2844" s="5"/>
      <c r="H2844" s="5"/>
      <c r="I2844" s="5"/>
      <c r="J2844" s="5"/>
    </row>
    <row r="2845" spans="1:10" ht="14.25" customHeight="1">
      <c r="A2845" s="5"/>
      <c r="B2845" s="5"/>
      <c r="C2845" s="5"/>
      <c r="D2845" s="5"/>
      <c r="E2845" s="5"/>
      <c r="F2845" s="5"/>
      <c r="G2845" s="5"/>
      <c r="H2845" s="5"/>
      <c r="I2845" s="5"/>
      <c r="J2845" s="5"/>
    </row>
    <row r="2846" spans="1:10" ht="14.25" customHeight="1">
      <c r="A2846" s="5"/>
      <c r="B2846" s="5"/>
      <c r="C2846" s="5"/>
      <c r="D2846" s="5"/>
      <c r="E2846" s="5"/>
      <c r="F2846" s="5"/>
      <c r="G2846" s="5"/>
      <c r="H2846" s="5"/>
      <c r="I2846" s="5"/>
      <c r="J2846" s="5"/>
    </row>
    <row r="2847" spans="1:10" ht="14.25" customHeight="1">
      <c r="A2847" s="5"/>
      <c r="B2847" s="5"/>
      <c r="C2847" s="5"/>
      <c r="D2847" s="5"/>
      <c r="E2847" s="5"/>
      <c r="F2847" s="5"/>
      <c r="G2847" s="5"/>
      <c r="H2847" s="5"/>
      <c r="I2847" s="5"/>
      <c r="J2847" s="5"/>
    </row>
    <row r="2848" spans="1:10" ht="14.25" customHeight="1">
      <c r="A2848" s="5"/>
      <c r="B2848" s="5"/>
      <c r="C2848" s="5"/>
      <c r="D2848" s="5"/>
      <c r="E2848" s="5"/>
      <c r="F2848" s="5"/>
      <c r="G2848" s="5"/>
      <c r="H2848" s="5"/>
      <c r="I2848" s="5"/>
      <c r="J2848" s="5"/>
    </row>
    <row r="2849" spans="1:10" ht="14.25" customHeight="1">
      <c r="A2849" s="5"/>
      <c r="B2849" s="5"/>
      <c r="C2849" s="5"/>
      <c r="D2849" s="5"/>
      <c r="E2849" s="5"/>
      <c r="F2849" s="5"/>
      <c r="G2849" s="5"/>
      <c r="H2849" s="5"/>
      <c r="I2849" s="5"/>
      <c r="J2849" s="5"/>
    </row>
    <row r="2850" spans="1:10" ht="14.25" customHeight="1">
      <c r="A2850" s="5"/>
      <c r="B2850" s="5"/>
      <c r="C2850" s="5"/>
      <c r="D2850" s="5"/>
      <c r="E2850" s="5"/>
      <c r="F2850" s="5"/>
      <c r="G2850" s="5"/>
      <c r="H2850" s="5"/>
      <c r="I2850" s="5"/>
      <c r="J2850" s="5"/>
    </row>
    <row r="2851" spans="1:10" ht="14.25" customHeight="1">
      <c r="A2851" s="5"/>
      <c r="B2851" s="5"/>
      <c r="C2851" s="5"/>
      <c r="D2851" s="5"/>
      <c r="E2851" s="5"/>
      <c r="F2851" s="5"/>
      <c r="G2851" s="5"/>
      <c r="H2851" s="5"/>
      <c r="I2851" s="5"/>
      <c r="J2851" s="5"/>
    </row>
    <row r="2852" spans="1:10" ht="14.25" customHeight="1">
      <c r="A2852" s="5"/>
      <c r="B2852" s="5"/>
      <c r="C2852" s="5"/>
      <c r="D2852" s="5"/>
      <c r="E2852" s="5"/>
      <c r="F2852" s="5"/>
      <c r="G2852" s="5"/>
      <c r="H2852" s="5"/>
      <c r="I2852" s="5"/>
      <c r="J2852" s="5"/>
    </row>
    <row r="2853" spans="1:10" ht="14.25" customHeight="1">
      <c r="A2853" s="5"/>
      <c r="B2853" s="5"/>
      <c r="C2853" s="5"/>
      <c r="D2853" s="5"/>
      <c r="E2853" s="5"/>
      <c r="F2853" s="5"/>
      <c r="G2853" s="5"/>
      <c r="H2853" s="5"/>
      <c r="I2853" s="5"/>
      <c r="J2853" s="5"/>
    </row>
    <row r="2854" spans="1:10" ht="14.25" customHeight="1">
      <c r="A2854" s="5"/>
      <c r="B2854" s="5"/>
      <c r="C2854" s="5"/>
      <c r="D2854" s="5"/>
      <c r="E2854" s="5"/>
      <c r="F2854" s="5"/>
      <c r="G2854" s="5"/>
      <c r="H2854" s="5"/>
      <c r="I2854" s="5"/>
      <c r="J2854" s="5"/>
    </row>
    <row r="2855" spans="1:10" ht="14.25" customHeight="1">
      <c r="A2855" s="5"/>
      <c r="B2855" s="5"/>
      <c r="C2855" s="5"/>
      <c r="D2855" s="5"/>
      <c r="E2855" s="5"/>
      <c r="F2855" s="5"/>
      <c r="G2855" s="5"/>
      <c r="H2855" s="5"/>
      <c r="I2855" s="5"/>
      <c r="J2855" s="5"/>
    </row>
    <row r="2856" spans="1:10" ht="14.25" customHeight="1">
      <c r="A2856" s="5"/>
      <c r="B2856" s="5"/>
      <c r="C2856" s="5"/>
      <c r="D2856" s="5"/>
      <c r="E2856" s="5"/>
      <c r="F2856" s="5"/>
      <c r="G2856" s="5"/>
      <c r="H2856" s="5"/>
      <c r="I2856" s="5"/>
      <c r="J2856" s="5"/>
    </row>
    <row r="2857" spans="1:10" ht="14.25" customHeight="1">
      <c r="A2857" s="5"/>
      <c r="B2857" s="5"/>
      <c r="C2857" s="5"/>
      <c r="D2857" s="5"/>
      <c r="E2857" s="5"/>
      <c r="F2857" s="5"/>
      <c r="G2857" s="5"/>
      <c r="H2857" s="5"/>
      <c r="I2857" s="5"/>
      <c r="J2857" s="5"/>
    </row>
    <row r="2858" spans="1:10" ht="14.25" customHeight="1">
      <c r="A2858" s="5"/>
      <c r="B2858" s="5"/>
      <c r="C2858" s="5"/>
      <c r="D2858" s="5"/>
      <c r="E2858" s="5"/>
      <c r="F2858" s="5"/>
      <c r="G2858" s="5"/>
      <c r="H2858" s="5"/>
      <c r="I2858" s="5"/>
      <c r="J2858" s="5"/>
    </row>
    <row r="2859" spans="1:10" ht="14.25" customHeight="1">
      <c r="A2859" s="5"/>
      <c r="B2859" s="5"/>
      <c r="C2859" s="5"/>
      <c r="D2859" s="5"/>
      <c r="E2859" s="5"/>
      <c r="F2859" s="5"/>
      <c r="G2859" s="5"/>
      <c r="H2859" s="5"/>
      <c r="I2859" s="5"/>
      <c r="J2859" s="5"/>
    </row>
    <row r="2860" spans="1:10" ht="14.25" customHeight="1">
      <c r="A2860" s="5"/>
      <c r="B2860" s="5"/>
      <c r="C2860" s="5"/>
      <c r="D2860" s="5"/>
      <c r="E2860" s="5"/>
      <c r="F2860" s="5"/>
      <c r="G2860" s="5"/>
      <c r="H2860" s="5"/>
      <c r="I2860" s="5"/>
      <c r="J2860" s="5"/>
    </row>
    <row r="2861" spans="1:10" ht="14.25" customHeight="1">
      <c r="A2861" s="5"/>
      <c r="B2861" s="5"/>
      <c r="C2861" s="5"/>
      <c r="D2861" s="5"/>
      <c r="E2861" s="5"/>
      <c r="F2861" s="5"/>
      <c r="G2861" s="5"/>
      <c r="H2861" s="5"/>
      <c r="I2861" s="5"/>
      <c r="J2861" s="5"/>
    </row>
    <row r="2862" spans="1:10" ht="14.25" customHeight="1">
      <c r="A2862" s="5"/>
      <c r="B2862" s="5"/>
      <c r="C2862" s="5"/>
      <c r="D2862" s="5"/>
      <c r="E2862" s="5"/>
      <c r="F2862" s="5"/>
      <c r="G2862" s="5"/>
      <c r="H2862" s="5"/>
      <c r="I2862" s="5"/>
      <c r="J2862" s="5"/>
    </row>
    <row r="2863" spans="1:10" ht="14.25" customHeight="1">
      <c r="A2863" s="5"/>
      <c r="B2863" s="5"/>
      <c r="C2863" s="5"/>
      <c r="D2863" s="5"/>
      <c r="E2863" s="5"/>
      <c r="F2863" s="5"/>
      <c r="G2863" s="5"/>
      <c r="H2863" s="5"/>
      <c r="I2863" s="5"/>
      <c r="J2863" s="5"/>
    </row>
    <row r="2864" spans="1:10" ht="14.25" customHeight="1">
      <c r="A2864" s="5"/>
      <c r="B2864" s="5"/>
      <c r="C2864" s="5"/>
      <c r="D2864" s="5"/>
      <c r="E2864" s="5"/>
      <c r="F2864" s="5"/>
      <c r="G2864" s="5"/>
      <c r="H2864" s="5"/>
      <c r="I2864" s="5"/>
      <c r="J2864" s="5"/>
    </row>
    <row r="2865" spans="1:10" ht="14.25" customHeight="1">
      <c r="A2865" s="5"/>
      <c r="B2865" s="5"/>
      <c r="C2865" s="5"/>
      <c r="D2865" s="5"/>
      <c r="E2865" s="5"/>
      <c r="F2865" s="5"/>
      <c r="G2865" s="5"/>
      <c r="H2865" s="5"/>
      <c r="I2865" s="5"/>
      <c r="J2865" s="5"/>
    </row>
    <row r="2866" spans="1:10" ht="14.25" customHeight="1">
      <c r="A2866" s="5"/>
      <c r="B2866" s="5"/>
      <c r="C2866" s="5"/>
      <c r="D2866" s="5"/>
      <c r="E2866" s="5"/>
      <c r="F2866" s="5"/>
      <c r="G2866" s="5"/>
      <c r="H2866" s="5"/>
      <c r="I2866" s="5"/>
      <c r="J2866" s="5"/>
    </row>
    <row r="2867" spans="1:10" ht="14.25" customHeight="1">
      <c r="A2867" s="5"/>
      <c r="B2867" s="5"/>
      <c r="C2867" s="5"/>
      <c r="D2867" s="5"/>
      <c r="E2867" s="5"/>
      <c r="F2867" s="5"/>
      <c r="G2867" s="5"/>
      <c r="H2867" s="5"/>
      <c r="I2867" s="5"/>
      <c r="J2867" s="5"/>
    </row>
    <row r="2868" spans="1:10" ht="14.25" customHeight="1">
      <c r="A2868" s="5"/>
      <c r="B2868" s="5"/>
      <c r="C2868" s="5"/>
      <c r="D2868" s="5"/>
      <c r="E2868" s="5"/>
      <c r="F2868" s="5"/>
      <c r="G2868" s="5"/>
      <c r="H2868" s="5"/>
      <c r="I2868" s="5"/>
      <c r="J2868" s="5"/>
    </row>
    <row r="2869" spans="1:10" ht="14.25" customHeight="1">
      <c r="A2869" s="5"/>
      <c r="B2869" s="5"/>
      <c r="C2869" s="5"/>
      <c r="D2869" s="5"/>
      <c r="E2869" s="5"/>
      <c r="F2869" s="5"/>
      <c r="G2869" s="5"/>
      <c r="H2869" s="5"/>
      <c r="I2869" s="5"/>
      <c r="J2869" s="5"/>
    </row>
    <row r="2870" spans="1:10" ht="14.25" customHeight="1">
      <c r="A2870" s="5"/>
      <c r="B2870" s="5"/>
      <c r="C2870" s="5"/>
      <c r="D2870" s="5"/>
      <c r="E2870" s="5"/>
      <c r="F2870" s="5"/>
      <c r="G2870" s="5"/>
      <c r="H2870" s="5"/>
      <c r="I2870" s="5"/>
      <c r="J2870" s="5"/>
    </row>
    <row r="2871" spans="1:10" ht="14.25" customHeight="1">
      <c r="A2871" s="5"/>
      <c r="B2871" s="5"/>
      <c r="C2871" s="5"/>
      <c r="D2871" s="5"/>
      <c r="E2871" s="5"/>
      <c r="F2871" s="5"/>
      <c r="G2871" s="5"/>
      <c r="H2871" s="5"/>
      <c r="I2871" s="5"/>
      <c r="J2871" s="5"/>
    </row>
    <row r="2872" spans="1:10" ht="14.25" customHeight="1">
      <c r="A2872" s="5"/>
      <c r="B2872" s="5"/>
      <c r="C2872" s="5"/>
      <c r="D2872" s="5"/>
      <c r="E2872" s="5"/>
      <c r="F2872" s="5"/>
      <c r="G2872" s="5"/>
      <c r="H2872" s="5"/>
      <c r="I2872" s="5"/>
      <c r="J2872" s="5"/>
    </row>
    <row r="2873" spans="1:10" ht="14.25" customHeight="1">
      <c r="A2873" s="5"/>
      <c r="B2873" s="5"/>
      <c r="C2873" s="5"/>
      <c r="D2873" s="5"/>
      <c r="E2873" s="5"/>
      <c r="F2873" s="5"/>
      <c r="G2873" s="5"/>
      <c r="H2873" s="5"/>
      <c r="I2873" s="5"/>
      <c r="J2873" s="5"/>
    </row>
    <row r="2874" spans="1:10" ht="14.25" customHeight="1">
      <c r="A2874" s="5"/>
      <c r="B2874" s="5"/>
      <c r="C2874" s="5"/>
      <c r="D2874" s="5"/>
      <c r="E2874" s="5"/>
      <c r="F2874" s="5"/>
      <c r="G2874" s="5"/>
      <c r="H2874" s="5"/>
      <c r="I2874" s="5"/>
      <c r="J2874" s="5"/>
    </row>
    <row r="2875" spans="1:10" ht="14.25" customHeight="1">
      <c r="A2875" s="5"/>
      <c r="B2875" s="5"/>
      <c r="C2875" s="5"/>
      <c r="D2875" s="5"/>
      <c r="E2875" s="5"/>
      <c r="F2875" s="5"/>
      <c r="G2875" s="5"/>
      <c r="H2875" s="5"/>
      <c r="I2875" s="5"/>
      <c r="J2875" s="5"/>
    </row>
    <row r="2876" spans="1:10" ht="14.25" customHeight="1">
      <c r="A2876" s="5"/>
      <c r="B2876" s="5"/>
      <c r="C2876" s="5"/>
      <c r="D2876" s="5"/>
      <c r="E2876" s="5"/>
      <c r="F2876" s="5"/>
      <c r="G2876" s="5"/>
      <c r="H2876" s="5"/>
      <c r="I2876" s="5"/>
      <c r="J2876" s="5"/>
    </row>
    <row r="2877" spans="1:10" ht="14.25" customHeight="1">
      <c r="A2877" s="5"/>
      <c r="B2877" s="5"/>
      <c r="C2877" s="5"/>
      <c r="D2877" s="5"/>
      <c r="E2877" s="5"/>
      <c r="F2877" s="5"/>
      <c r="G2877" s="5"/>
      <c r="H2877" s="5"/>
      <c r="I2877" s="5"/>
      <c r="J2877" s="5"/>
    </row>
    <row r="2878" spans="1:10" ht="14.25" customHeight="1">
      <c r="A2878" s="5"/>
      <c r="B2878" s="5"/>
      <c r="C2878" s="5"/>
      <c r="D2878" s="5"/>
      <c r="E2878" s="5"/>
      <c r="F2878" s="5"/>
      <c r="G2878" s="5"/>
      <c r="H2878" s="5"/>
      <c r="I2878" s="5"/>
      <c r="J2878" s="5"/>
    </row>
    <row r="2879" spans="1:10" ht="14.25" customHeight="1">
      <c r="A2879" s="5"/>
      <c r="B2879" s="5"/>
      <c r="C2879" s="5"/>
      <c r="D2879" s="5"/>
      <c r="E2879" s="5"/>
      <c r="F2879" s="5"/>
      <c r="G2879" s="5"/>
      <c r="H2879" s="5"/>
      <c r="I2879" s="5"/>
      <c r="J2879" s="5"/>
    </row>
    <row r="2880" spans="1:10" ht="14.25" customHeight="1">
      <c r="A2880" s="5"/>
      <c r="B2880" s="5"/>
      <c r="C2880" s="5"/>
      <c r="D2880" s="5"/>
      <c r="E2880" s="5"/>
      <c r="F2880" s="5"/>
      <c r="G2880" s="5"/>
      <c r="H2880" s="5"/>
      <c r="I2880" s="5"/>
      <c r="J2880" s="5"/>
    </row>
    <row r="2881" spans="1:10" ht="14.25" customHeight="1">
      <c r="A2881" s="5"/>
      <c r="B2881" s="5"/>
      <c r="C2881" s="5"/>
      <c r="D2881" s="5"/>
      <c r="E2881" s="5"/>
      <c r="F2881" s="5"/>
      <c r="G2881" s="5"/>
      <c r="H2881" s="5"/>
      <c r="I2881" s="5"/>
      <c r="J2881" s="5"/>
    </row>
    <row r="2882" spans="1:10" ht="14.25" customHeight="1">
      <c r="A2882" s="5"/>
      <c r="B2882" s="5"/>
      <c r="C2882" s="5"/>
      <c r="D2882" s="5"/>
      <c r="E2882" s="5"/>
      <c r="F2882" s="5"/>
      <c r="G2882" s="5"/>
      <c r="H2882" s="5"/>
      <c r="I2882" s="5"/>
      <c r="J2882" s="5"/>
    </row>
    <row r="2883" spans="1:10" ht="14.25" customHeight="1">
      <c r="A2883" s="5"/>
      <c r="B2883" s="5"/>
      <c r="C2883" s="5"/>
      <c r="D2883" s="5"/>
      <c r="E2883" s="5"/>
      <c r="F2883" s="5"/>
      <c r="G2883" s="5"/>
      <c r="H2883" s="5"/>
      <c r="I2883" s="5"/>
      <c r="J2883" s="5"/>
    </row>
    <row r="2884" spans="1:10" ht="14.25" customHeight="1">
      <c r="A2884" s="5"/>
      <c r="B2884" s="5"/>
      <c r="C2884" s="5"/>
      <c r="D2884" s="5"/>
      <c r="E2884" s="5"/>
      <c r="F2884" s="5"/>
      <c r="G2884" s="5"/>
      <c r="H2884" s="5"/>
      <c r="I2884" s="5"/>
      <c r="J2884" s="5"/>
    </row>
    <row r="2885" spans="1:10" ht="14.25" customHeight="1">
      <c r="A2885" s="5"/>
      <c r="B2885" s="5"/>
      <c r="C2885" s="5"/>
      <c r="D2885" s="5"/>
      <c r="E2885" s="5"/>
      <c r="F2885" s="5"/>
      <c r="G2885" s="5"/>
      <c r="H2885" s="5"/>
      <c r="I2885" s="5"/>
      <c r="J2885" s="5"/>
    </row>
    <row r="2886" spans="1:10" ht="14.25" customHeight="1">
      <c r="A2886" s="5"/>
      <c r="B2886" s="5"/>
      <c r="C2886" s="5"/>
      <c r="D2886" s="5"/>
      <c r="E2886" s="5"/>
      <c r="F2886" s="5"/>
      <c r="G2886" s="5"/>
      <c r="H2886" s="5"/>
      <c r="I2886" s="5"/>
      <c r="J2886" s="5"/>
    </row>
    <row r="2887" spans="1:10" ht="14.25" customHeight="1">
      <c r="A2887" s="5"/>
      <c r="B2887" s="5"/>
      <c r="C2887" s="5"/>
      <c r="D2887" s="5"/>
      <c r="E2887" s="5"/>
      <c r="F2887" s="5"/>
      <c r="G2887" s="5"/>
      <c r="H2887" s="5"/>
      <c r="I2887" s="5"/>
      <c r="J2887" s="5"/>
    </row>
    <row r="2888" spans="1:10" ht="14.25" customHeight="1">
      <c r="A2888" s="5"/>
      <c r="B2888" s="5"/>
      <c r="C2888" s="5"/>
      <c r="D2888" s="5"/>
      <c r="E2888" s="5"/>
      <c r="F2888" s="5"/>
      <c r="G2888" s="5"/>
      <c r="H2888" s="5"/>
      <c r="I2888" s="5"/>
      <c r="J2888" s="5"/>
    </row>
    <row r="2889" spans="1:10" ht="14.25" customHeight="1">
      <c r="A2889" s="5"/>
      <c r="B2889" s="5"/>
      <c r="C2889" s="5"/>
      <c r="D2889" s="5"/>
      <c r="E2889" s="5"/>
      <c r="F2889" s="5"/>
      <c r="G2889" s="5"/>
      <c r="H2889" s="5"/>
      <c r="I2889" s="5"/>
      <c r="J2889" s="5"/>
    </row>
    <row r="2890" spans="1:10" ht="14.25" customHeight="1">
      <c r="A2890" s="5"/>
      <c r="B2890" s="5"/>
      <c r="C2890" s="5"/>
      <c r="D2890" s="5"/>
      <c r="E2890" s="5"/>
      <c r="F2890" s="5"/>
      <c r="G2890" s="5"/>
      <c r="H2890" s="5"/>
      <c r="I2890" s="5"/>
      <c r="J2890" s="5"/>
    </row>
    <row r="2891" spans="1:10" ht="14.25" customHeight="1">
      <c r="A2891" s="5"/>
      <c r="B2891" s="5"/>
      <c r="C2891" s="5"/>
      <c r="D2891" s="5"/>
      <c r="E2891" s="5"/>
      <c r="F2891" s="5"/>
      <c r="G2891" s="5"/>
      <c r="H2891" s="5"/>
      <c r="I2891" s="5"/>
      <c r="J2891" s="5"/>
    </row>
    <row r="2892" spans="1:10" ht="14.25" customHeight="1">
      <c r="A2892" s="5"/>
      <c r="B2892" s="5"/>
      <c r="C2892" s="5"/>
      <c r="D2892" s="5"/>
      <c r="E2892" s="5"/>
      <c r="F2892" s="5"/>
      <c r="G2892" s="5"/>
      <c r="H2892" s="5"/>
      <c r="I2892" s="5"/>
      <c r="J2892" s="5"/>
    </row>
    <row r="2893" spans="1:10" ht="14.25" customHeight="1">
      <c r="A2893" s="5"/>
      <c r="B2893" s="5"/>
      <c r="C2893" s="5"/>
      <c r="D2893" s="5"/>
      <c r="E2893" s="5"/>
      <c r="F2893" s="5"/>
      <c r="G2893" s="5"/>
      <c r="H2893" s="5"/>
      <c r="I2893" s="5"/>
      <c r="J2893" s="5"/>
    </row>
    <row r="2894" spans="1:10" ht="14.25" customHeight="1">
      <c r="A2894" s="5"/>
      <c r="B2894" s="5"/>
      <c r="C2894" s="5"/>
      <c r="D2894" s="5"/>
      <c r="E2894" s="5"/>
      <c r="F2894" s="5"/>
      <c r="G2894" s="5"/>
      <c r="H2894" s="5"/>
      <c r="I2894" s="5"/>
      <c r="J2894" s="5"/>
    </row>
    <row r="2895" spans="1:10" ht="14.25" customHeight="1">
      <c r="A2895" s="5"/>
      <c r="B2895" s="5"/>
      <c r="C2895" s="5"/>
      <c r="D2895" s="5"/>
      <c r="E2895" s="5"/>
      <c r="F2895" s="5"/>
      <c r="G2895" s="5"/>
      <c r="H2895" s="5"/>
      <c r="I2895" s="5"/>
      <c r="J2895" s="5"/>
    </row>
    <row r="2896" spans="1:10" ht="14.25" customHeight="1">
      <c r="A2896" s="5"/>
      <c r="B2896" s="5"/>
      <c r="C2896" s="5"/>
      <c r="D2896" s="5"/>
      <c r="E2896" s="5"/>
      <c r="F2896" s="5"/>
      <c r="G2896" s="5"/>
      <c r="H2896" s="5"/>
      <c r="I2896" s="5"/>
      <c r="J2896" s="5"/>
    </row>
    <row r="2897" spans="1:10" ht="14.25" customHeight="1">
      <c r="A2897" s="5"/>
      <c r="B2897" s="5"/>
      <c r="C2897" s="5"/>
      <c r="D2897" s="5"/>
      <c r="E2897" s="5"/>
      <c r="F2897" s="5"/>
      <c r="G2897" s="5"/>
      <c r="H2897" s="5"/>
      <c r="I2897" s="5"/>
      <c r="J2897" s="5"/>
    </row>
    <row r="2898" spans="1:10" ht="14.25" customHeight="1">
      <c r="A2898" s="5"/>
      <c r="B2898" s="5"/>
      <c r="C2898" s="5"/>
      <c r="D2898" s="5"/>
      <c r="E2898" s="5"/>
      <c r="F2898" s="5"/>
      <c r="G2898" s="5"/>
      <c r="H2898" s="5"/>
      <c r="I2898" s="5"/>
      <c r="J2898" s="5"/>
    </row>
    <row r="2899" spans="1:10" ht="14.25" customHeight="1">
      <c r="A2899" s="5"/>
      <c r="B2899" s="5"/>
      <c r="C2899" s="5"/>
      <c r="D2899" s="5"/>
      <c r="E2899" s="5"/>
      <c r="F2899" s="5"/>
      <c r="G2899" s="5"/>
      <c r="H2899" s="5"/>
      <c r="I2899" s="5"/>
      <c r="J2899" s="5"/>
    </row>
    <row r="2900" spans="1:10" ht="14.25" customHeight="1">
      <c r="A2900" s="5"/>
      <c r="B2900" s="5"/>
      <c r="C2900" s="5"/>
      <c r="D2900" s="5"/>
      <c r="E2900" s="5"/>
      <c r="F2900" s="5"/>
      <c r="G2900" s="5"/>
      <c r="H2900" s="5"/>
      <c r="I2900" s="5"/>
      <c r="J2900" s="5"/>
    </row>
    <row r="2901" spans="1:10" ht="14.25" customHeight="1">
      <c r="A2901" s="5"/>
      <c r="B2901" s="5"/>
      <c r="C2901" s="5"/>
      <c r="D2901" s="5"/>
      <c r="E2901" s="5"/>
      <c r="F2901" s="5"/>
      <c r="G2901" s="5"/>
      <c r="H2901" s="5"/>
      <c r="I2901" s="5"/>
      <c r="J2901" s="5"/>
    </row>
    <row r="2902" spans="1:10" ht="14.25" customHeight="1">
      <c r="A2902" s="5"/>
      <c r="B2902" s="5"/>
      <c r="C2902" s="5"/>
      <c r="D2902" s="5"/>
      <c r="E2902" s="5"/>
      <c r="F2902" s="5"/>
      <c r="G2902" s="5"/>
      <c r="H2902" s="5"/>
      <c r="I2902" s="5"/>
      <c r="J2902" s="5"/>
    </row>
    <row r="2903" spans="1:10" ht="14.25" customHeight="1">
      <c r="A2903" s="5"/>
      <c r="B2903" s="5"/>
      <c r="C2903" s="5"/>
      <c r="D2903" s="5"/>
      <c r="E2903" s="5"/>
      <c r="F2903" s="5"/>
      <c r="G2903" s="5"/>
      <c r="H2903" s="5"/>
      <c r="I2903" s="5"/>
      <c r="J2903" s="5"/>
    </row>
    <row r="2904" spans="1:10" ht="14.25" customHeight="1">
      <c r="A2904" s="5"/>
      <c r="B2904" s="5"/>
      <c r="C2904" s="5"/>
      <c r="D2904" s="5"/>
      <c r="E2904" s="5"/>
      <c r="F2904" s="5"/>
      <c r="G2904" s="5"/>
      <c r="H2904" s="5"/>
      <c r="I2904" s="5"/>
      <c r="J2904" s="5"/>
    </row>
    <row r="2905" spans="1:10" ht="14.25" customHeight="1">
      <c r="A2905" s="5"/>
      <c r="B2905" s="5"/>
      <c r="C2905" s="5"/>
      <c r="D2905" s="5"/>
      <c r="E2905" s="5"/>
      <c r="F2905" s="5"/>
      <c r="G2905" s="5"/>
      <c r="H2905" s="5"/>
      <c r="I2905" s="5"/>
      <c r="J2905" s="5"/>
    </row>
    <row r="2906" spans="1:10" ht="14.25" customHeight="1">
      <c r="A2906" s="5"/>
      <c r="B2906" s="5"/>
      <c r="C2906" s="5"/>
      <c r="D2906" s="5"/>
      <c r="E2906" s="5"/>
      <c r="F2906" s="5"/>
      <c r="G2906" s="5"/>
      <c r="H2906" s="5"/>
      <c r="I2906" s="5"/>
      <c r="J2906" s="5"/>
    </row>
    <row r="2907" spans="1:10" ht="14.25" customHeight="1">
      <c r="A2907" s="5"/>
      <c r="B2907" s="5"/>
      <c r="C2907" s="5"/>
      <c r="D2907" s="5"/>
      <c r="E2907" s="5"/>
      <c r="F2907" s="5"/>
      <c r="G2907" s="5"/>
      <c r="H2907" s="5"/>
      <c r="I2907" s="5"/>
      <c r="J2907" s="5"/>
    </row>
    <row r="2908" spans="1:10" ht="14.25" customHeight="1">
      <c r="A2908" s="5"/>
      <c r="B2908" s="5"/>
      <c r="C2908" s="5"/>
      <c r="D2908" s="5"/>
      <c r="E2908" s="5"/>
      <c r="F2908" s="5"/>
      <c r="G2908" s="5"/>
      <c r="H2908" s="5"/>
      <c r="I2908" s="5"/>
      <c r="J2908" s="5"/>
    </row>
    <row r="2909" spans="1:10" ht="14.25" customHeight="1">
      <c r="A2909" s="5"/>
      <c r="B2909" s="5"/>
      <c r="C2909" s="5"/>
      <c r="D2909" s="5"/>
      <c r="E2909" s="5"/>
      <c r="F2909" s="5"/>
      <c r="G2909" s="5"/>
      <c r="H2909" s="5"/>
      <c r="I2909" s="5"/>
      <c r="J2909" s="5"/>
    </row>
    <row r="2910" spans="1:10" ht="14.25" customHeight="1">
      <c r="A2910" s="5"/>
      <c r="B2910" s="5"/>
      <c r="C2910" s="5"/>
      <c r="D2910" s="5"/>
      <c r="E2910" s="5"/>
      <c r="F2910" s="5"/>
      <c r="G2910" s="5"/>
      <c r="H2910" s="5"/>
      <c r="I2910" s="5"/>
      <c r="J2910" s="5"/>
    </row>
    <row r="2911" spans="1:10" ht="14.25" customHeight="1">
      <c r="A2911" s="5"/>
      <c r="B2911" s="5"/>
      <c r="C2911" s="5"/>
      <c r="D2911" s="5"/>
      <c r="E2911" s="5"/>
      <c r="F2911" s="5"/>
      <c r="G2911" s="5"/>
      <c r="H2911" s="5"/>
      <c r="I2911" s="5"/>
      <c r="J2911" s="5"/>
    </row>
    <row r="2912" spans="1:10" ht="14.25" customHeight="1">
      <c r="A2912" s="5"/>
      <c r="B2912" s="5"/>
      <c r="C2912" s="5"/>
      <c r="D2912" s="5"/>
      <c r="E2912" s="5"/>
      <c r="F2912" s="5"/>
      <c r="G2912" s="5"/>
      <c r="H2912" s="5"/>
      <c r="I2912" s="5"/>
      <c r="J2912" s="5"/>
    </row>
    <row r="2913" spans="1:10" ht="14.25" customHeight="1">
      <c r="A2913" s="5"/>
      <c r="B2913" s="5"/>
      <c r="C2913" s="5"/>
      <c r="D2913" s="5"/>
      <c r="E2913" s="5"/>
      <c r="F2913" s="5"/>
      <c r="G2913" s="5"/>
      <c r="H2913" s="5"/>
      <c r="I2913" s="5"/>
      <c r="J2913" s="5"/>
    </row>
    <row r="2914" spans="1:10" ht="14.25" customHeight="1">
      <c r="A2914" s="5"/>
      <c r="B2914" s="5"/>
      <c r="C2914" s="5"/>
      <c r="D2914" s="5"/>
      <c r="E2914" s="5"/>
      <c r="F2914" s="5"/>
      <c r="G2914" s="5"/>
      <c r="H2914" s="5"/>
      <c r="I2914" s="5"/>
      <c r="J2914" s="5"/>
    </row>
    <row r="2915" spans="1:10" ht="14.25" customHeight="1">
      <c r="A2915" s="5"/>
      <c r="B2915" s="5"/>
      <c r="C2915" s="5"/>
      <c r="D2915" s="5"/>
      <c r="E2915" s="5"/>
      <c r="F2915" s="5"/>
      <c r="G2915" s="5"/>
      <c r="H2915" s="5"/>
      <c r="I2915" s="5"/>
      <c r="J2915" s="5"/>
    </row>
    <row r="2916" spans="1:10" ht="14.25" customHeight="1">
      <c r="A2916" s="5"/>
      <c r="B2916" s="5"/>
      <c r="C2916" s="5"/>
      <c r="D2916" s="5"/>
      <c r="E2916" s="5"/>
      <c r="F2916" s="5"/>
      <c r="G2916" s="5"/>
      <c r="H2916" s="5"/>
      <c r="I2916" s="5"/>
      <c r="J2916" s="5"/>
    </row>
    <row r="2917" spans="1:10" ht="14.25" customHeight="1">
      <c r="A2917" s="5"/>
      <c r="B2917" s="5"/>
      <c r="C2917" s="5"/>
      <c r="D2917" s="5"/>
      <c r="E2917" s="5"/>
      <c r="F2917" s="5"/>
      <c r="G2917" s="5"/>
      <c r="H2917" s="5"/>
      <c r="I2917" s="5"/>
      <c r="J2917" s="5"/>
    </row>
    <row r="2918" spans="1:10" ht="14.25" customHeight="1">
      <c r="A2918" s="5"/>
      <c r="B2918" s="5"/>
      <c r="C2918" s="5"/>
      <c r="D2918" s="5"/>
      <c r="E2918" s="5"/>
      <c r="F2918" s="5"/>
      <c r="G2918" s="5"/>
      <c r="H2918" s="5"/>
      <c r="I2918" s="5"/>
      <c r="J2918" s="5"/>
    </row>
    <row r="2919" spans="1:10" ht="14.25" customHeight="1">
      <c r="A2919" s="5"/>
      <c r="B2919" s="5"/>
      <c r="C2919" s="5"/>
      <c r="D2919" s="5"/>
      <c r="E2919" s="5"/>
      <c r="F2919" s="5"/>
      <c r="G2919" s="5"/>
      <c r="H2919" s="5"/>
      <c r="I2919" s="5"/>
      <c r="J2919" s="5"/>
    </row>
    <row r="2920" spans="1:10" ht="14.25" customHeight="1">
      <c r="A2920" s="5"/>
      <c r="B2920" s="5"/>
      <c r="C2920" s="5"/>
      <c r="D2920" s="5"/>
      <c r="E2920" s="5"/>
      <c r="F2920" s="5"/>
      <c r="G2920" s="5"/>
      <c r="H2920" s="5"/>
      <c r="I2920" s="5"/>
      <c r="J2920" s="5"/>
    </row>
    <row r="2921" spans="1:10" ht="14.25" customHeight="1">
      <c r="A2921" s="5"/>
      <c r="B2921" s="5"/>
      <c r="C2921" s="5"/>
      <c r="D2921" s="5"/>
      <c r="E2921" s="5"/>
      <c r="F2921" s="5"/>
      <c r="G2921" s="5"/>
      <c r="H2921" s="5"/>
      <c r="I2921" s="5"/>
      <c r="J2921" s="5"/>
    </row>
    <row r="2922" spans="1:10" ht="14.25" customHeight="1">
      <c r="A2922" s="5"/>
      <c r="B2922" s="5"/>
      <c r="C2922" s="5"/>
      <c r="D2922" s="5"/>
      <c r="E2922" s="5"/>
      <c r="F2922" s="5"/>
      <c r="G2922" s="5"/>
      <c r="H2922" s="5"/>
      <c r="I2922" s="5"/>
      <c r="J2922" s="5"/>
    </row>
    <row r="2923" spans="1:10" ht="14.25" customHeight="1">
      <c r="A2923" s="5"/>
      <c r="B2923" s="5"/>
      <c r="C2923" s="5"/>
      <c r="D2923" s="5"/>
      <c r="E2923" s="5"/>
      <c r="F2923" s="5"/>
      <c r="G2923" s="5"/>
      <c r="H2923" s="5"/>
      <c r="I2923" s="5"/>
      <c r="J2923" s="5"/>
    </row>
    <row r="2924" spans="1:10" ht="14.25" customHeight="1">
      <c r="A2924" s="5"/>
      <c r="B2924" s="5"/>
      <c r="C2924" s="5"/>
      <c r="D2924" s="5"/>
      <c r="E2924" s="5"/>
      <c r="F2924" s="5"/>
      <c r="G2924" s="5"/>
      <c r="H2924" s="5"/>
      <c r="I2924" s="5"/>
      <c r="J2924" s="5"/>
    </row>
    <row r="2925" spans="1:10" ht="14.25" customHeight="1">
      <c r="A2925" s="5"/>
      <c r="B2925" s="5"/>
      <c r="C2925" s="5"/>
      <c r="D2925" s="5"/>
      <c r="E2925" s="5"/>
      <c r="F2925" s="5"/>
      <c r="G2925" s="5"/>
      <c r="H2925" s="5"/>
      <c r="I2925" s="5"/>
      <c r="J2925" s="5"/>
    </row>
    <row r="2926" spans="1:10" ht="14.25" customHeight="1">
      <c r="A2926" s="5"/>
      <c r="B2926" s="5"/>
      <c r="C2926" s="5"/>
      <c r="D2926" s="5"/>
      <c r="E2926" s="5"/>
      <c r="F2926" s="5"/>
      <c r="G2926" s="5"/>
      <c r="H2926" s="5"/>
      <c r="I2926" s="5"/>
      <c r="J2926" s="5"/>
    </row>
    <row r="2927" spans="1:10" ht="14.25" customHeight="1">
      <c r="A2927" s="5"/>
      <c r="B2927" s="5"/>
      <c r="C2927" s="5"/>
      <c r="D2927" s="5"/>
      <c r="E2927" s="5"/>
      <c r="F2927" s="5"/>
      <c r="G2927" s="5"/>
      <c r="H2927" s="5"/>
      <c r="I2927" s="5"/>
      <c r="J2927" s="5"/>
    </row>
    <row r="2928" spans="1:10" ht="14.25" customHeight="1">
      <c r="A2928" s="5"/>
      <c r="B2928" s="5"/>
      <c r="C2928" s="5"/>
      <c r="D2928" s="5"/>
      <c r="E2928" s="5"/>
      <c r="F2928" s="5"/>
      <c r="G2928" s="5"/>
      <c r="H2928" s="5"/>
      <c r="I2928" s="5"/>
      <c r="J2928" s="5"/>
    </row>
    <row r="2929" spans="1:10" ht="14.25" customHeight="1">
      <c r="A2929" s="5"/>
      <c r="B2929" s="5"/>
      <c r="C2929" s="5"/>
      <c r="D2929" s="5"/>
      <c r="E2929" s="5"/>
      <c r="F2929" s="5"/>
      <c r="G2929" s="5"/>
      <c r="H2929" s="5"/>
      <c r="I2929" s="5"/>
      <c r="J2929" s="5"/>
    </row>
    <row r="2930" spans="1:10" ht="14.25" customHeight="1">
      <c r="A2930" s="5"/>
      <c r="B2930" s="5"/>
      <c r="C2930" s="5"/>
      <c r="D2930" s="5"/>
      <c r="E2930" s="5"/>
      <c r="F2930" s="5"/>
      <c r="G2930" s="5"/>
      <c r="H2930" s="5"/>
      <c r="I2930" s="5"/>
      <c r="J2930" s="5"/>
    </row>
    <row r="2931" spans="1:10" ht="14.25" customHeight="1">
      <c r="A2931" s="5"/>
      <c r="B2931" s="5"/>
      <c r="C2931" s="5"/>
      <c r="D2931" s="5"/>
      <c r="E2931" s="5"/>
      <c r="F2931" s="5"/>
      <c r="G2931" s="5"/>
      <c r="H2931" s="5"/>
      <c r="I2931" s="5"/>
      <c r="J2931" s="5"/>
    </row>
    <row r="2932" spans="1:10" ht="14.25" customHeight="1">
      <c r="A2932" s="5"/>
      <c r="B2932" s="5"/>
      <c r="C2932" s="5"/>
      <c r="D2932" s="5"/>
      <c r="E2932" s="5"/>
      <c r="F2932" s="5"/>
      <c r="G2932" s="5"/>
      <c r="H2932" s="5"/>
      <c r="I2932" s="5"/>
      <c r="J2932" s="5"/>
    </row>
    <row r="2933" spans="1:10" ht="14.25" customHeight="1">
      <c r="A2933" s="5"/>
      <c r="B2933" s="5"/>
      <c r="C2933" s="5"/>
      <c r="D2933" s="5"/>
      <c r="E2933" s="5"/>
      <c r="F2933" s="5"/>
      <c r="G2933" s="5"/>
      <c r="H2933" s="5"/>
      <c r="I2933" s="5"/>
      <c r="J2933" s="5"/>
    </row>
    <row r="2934" spans="1:10" ht="14.25" customHeight="1">
      <c r="A2934" s="5"/>
      <c r="B2934" s="5"/>
      <c r="C2934" s="5"/>
      <c r="D2934" s="5"/>
      <c r="E2934" s="5"/>
      <c r="F2934" s="5"/>
      <c r="G2934" s="5"/>
      <c r="H2934" s="5"/>
      <c r="I2934" s="5"/>
      <c r="J2934" s="5"/>
    </row>
    <row r="2935" spans="1:10" ht="14.25" customHeight="1">
      <c r="A2935" s="5"/>
      <c r="B2935" s="5"/>
      <c r="C2935" s="5"/>
      <c r="D2935" s="5"/>
      <c r="E2935" s="5"/>
      <c r="F2935" s="5"/>
      <c r="G2935" s="5"/>
      <c r="H2935" s="5"/>
      <c r="I2935" s="5"/>
      <c r="J2935" s="5"/>
    </row>
    <row r="2936" spans="1:10" ht="14.25" customHeight="1">
      <c r="A2936" s="5"/>
      <c r="B2936" s="5"/>
      <c r="C2936" s="5"/>
      <c r="D2936" s="5"/>
      <c r="E2936" s="5"/>
      <c r="F2936" s="5"/>
      <c r="G2936" s="5"/>
      <c r="H2936" s="5"/>
      <c r="I2936" s="5"/>
      <c r="J2936" s="5"/>
    </row>
    <row r="2937" spans="1:10" ht="14.25" customHeight="1">
      <c r="A2937" s="5"/>
      <c r="B2937" s="5"/>
      <c r="C2937" s="5"/>
      <c r="D2937" s="5"/>
      <c r="E2937" s="5"/>
      <c r="F2937" s="5"/>
      <c r="G2937" s="5"/>
      <c r="H2937" s="5"/>
      <c r="I2937" s="5"/>
      <c r="J2937" s="5"/>
    </row>
    <row r="2938" spans="1:10" ht="14.25" customHeight="1">
      <c r="A2938" s="5"/>
      <c r="B2938" s="5"/>
      <c r="C2938" s="5"/>
      <c r="D2938" s="5"/>
      <c r="E2938" s="5"/>
      <c r="F2938" s="5"/>
      <c r="G2938" s="5"/>
      <c r="H2938" s="5"/>
      <c r="I2938" s="5"/>
      <c r="J2938" s="5"/>
    </row>
    <row r="2939" spans="1:10" ht="14.25" customHeight="1">
      <c r="A2939" s="5"/>
      <c r="B2939" s="5"/>
      <c r="C2939" s="5"/>
      <c r="D2939" s="5"/>
      <c r="E2939" s="5"/>
      <c r="F2939" s="5"/>
      <c r="G2939" s="5"/>
      <c r="H2939" s="5"/>
      <c r="I2939" s="5"/>
      <c r="J2939" s="5"/>
    </row>
    <row r="2940" spans="1:10" ht="14.25" customHeight="1">
      <c r="A2940" s="5"/>
      <c r="B2940" s="5"/>
      <c r="C2940" s="5"/>
      <c r="D2940" s="5"/>
      <c r="E2940" s="5"/>
      <c r="F2940" s="5"/>
      <c r="G2940" s="5"/>
      <c r="H2940" s="5"/>
      <c r="I2940" s="5"/>
      <c r="J2940" s="5"/>
    </row>
    <row r="2941" spans="1:10" ht="14.25" customHeight="1">
      <c r="A2941" s="5"/>
      <c r="B2941" s="5"/>
      <c r="C2941" s="5"/>
      <c r="D2941" s="5"/>
      <c r="E2941" s="5"/>
      <c r="F2941" s="5"/>
      <c r="G2941" s="5"/>
      <c r="H2941" s="5"/>
      <c r="I2941" s="5"/>
      <c r="J2941" s="5"/>
    </row>
    <row r="2942" spans="1:10" ht="14.25" customHeight="1">
      <c r="A2942" s="5"/>
      <c r="B2942" s="5"/>
      <c r="C2942" s="5"/>
      <c r="D2942" s="5"/>
      <c r="E2942" s="5"/>
      <c r="F2942" s="5"/>
      <c r="G2942" s="5"/>
      <c r="H2942" s="5"/>
      <c r="I2942" s="5"/>
      <c r="J2942" s="5"/>
    </row>
    <row r="2943" spans="1:10" ht="14.25" customHeight="1">
      <c r="A2943" s="5"/>
      <c r="B2943" s="5"/>
      <c r="C2943" s="5"/>
      <c r="D2943" s="5"/>
      <c r="E2943" s="5"/>
      <c r="F2943" s="5"/>
      <c r="G2943" s="5"/>
      <c r="H2943" s="5"/>
      <c r="I2943" s="5"/>
      <c r="J2943" s="5"/>
    </row>
    <row r="2944" spans="1:10" ht="14.25" customHeight="1">
      <c r="A2944" s="5"/>
      <c r="B2944" s="5"/>
      <c r="C2944" s="5"/>
      <c r="D2944" s="5"/>
      <c r="E2944" s="5"/>
      <c r="F2944" s="5"/>
      <c r="G2944" s="5"/>
      <c r="H2944" s="5"/>
      <c r="I2944" s="5"/>
      <c r="J2944" s="5"/>
    </row>
    <row r="2945" spans="1:10" ht="14.25" customHeight="1">
      <c r="A2945" s="5"/>
      <c r="B2945" s="5"/>
      <c r="C2945" s="5"/>
      <c r="D2945" s="5"/>
      <c r="E2945" s="5"/>
      <c r="F2945" s="5"/>
      <c r="G2945" s="5"/>
      <c r="H2945" s="5"/>
      <c r="I2945" s="5"/>
      <c r="J2945" s="5"/>
    </row>
    <row r="2946" spans="1:10" ht="14.25" customHeight="1">
      <c r="A2946" s="5"/>
      <c r="B2946" s="5"/>
      <c r="C2946" s="5"/>
      <c r="D2946" s="5"/>
      <c r="E2946" s="5"/>
      <c r="F2946" s="5"/>
      <c r="G2946" s="5"/>
      <c r="H2946" s="5"/>
      <c r="I2946" s="5"/>
      <c r="J2946" s="5"/>
    </row>
    <row r="2947" spans="1:10" ht="14.25" customHeight="1">
      <c r="A2947" s="5"/>
      <c r="B2947" s="5"/>
      <c r="C2947" s="5"/>
      <c r="D2947" s="5"/>
      <c r="E2947" s="5"/>
      <c r="F2947" s="5"/>
      <c r="G2947" s="5"/>
      <c r="H2947" s="5"/>
      <c r="I2947" s="5"/>
      <c r="J2947" s="5"/>
    </row>
    <row r="2948" spans="1:10" ht="14.25" customHeight="1">
      <c r="A2948" s="5"/>
      <c r="B2948" s="5"/>
      <c r="C2948" s="5"/>
      <c r="D2948" s="5"/>
      <c r="E2948" s="5"/>
      <c r="F2948" s="5"/>
      <c r="G2948" s="5"/>
      <c r="H2948" s="5"/>
      <c r="I2948" s="5"/>
      <c r="J2948" s="5"/>
    </row>
    <row r="2949" spans="1:10" ht="14.25" customHeight="1">
      <c r="A2949" s="5"/>
      <c r="B2949" s="5"/>
      <c r="C2949" s="5"/>
      <c r="D2949" s="5"/>
      <c r="E2949" s="5"/>
      <c r="F2949" s="5"/>
      <c r="G2949" s="5"/>
      <c r="H2949" s="5"/>
      <c r="I2949" s="5"/>
      <c r="J2949" s="5"/>
    </row>
    <row r="2950" spans="1:10" ht="14.25" customHeight="1">
      <c r="A2950" s="5"/>
      <c r="B2950" s="5"/>
      <c r="C2950" s="5"/>
      <c r="D2950" s="5"/>
      <c r="E2950" s="5"/>
      <c r="F2950" s="5"/>
      <c r="G2950" s="5"/>
      <c r="H2950" s="5"/>
      <c r="I2950" s="5"/>
      <c r="J2950" s="5"/>
    </row>
    <row r="2951" spans="1:10" ht="14.25" customHeight="1">
      <c r="A2951" s="5"/>
      <c r="B2951" s="5"/>
      <c r="C2951" s="5"/>
      <c r="D2951" s="5"/>
      <c r="E2951" s="5"/>
      <c r="F2951" s="5"/>
      <c r="G2951" s="5"/>
      <c r="H2951" s="5"/>
      <c r="I2951" s="5"/>
      <c r="J2951" s="5"/>
    </row>
    <row r="2952" spans="1:10" ht="14.25" customHeight="1">
      <c r="A2952" s="5"/>
      <c r="B2952" s="5"/>
      <c r="C2952" s="5"/>
      <c r="D2952" s="5"/>
      <c r="E2952" s="5"/>
      <c r="F2952" s="5"/>
      <c r="G2952" s="5"/>
      <c r="H2952" s="5"/>
      <c r="I2952" s="5"/>
      <c r="J2952" s="5"/>
    </row>
    <row r="2953" spans="1:10" ht="14.25" customHeight="1">
      <c r="A2953" s="5"/>
      <c r="B2953" s="5"/>
      <c r="C2953" s="5"/>
      <c r="D2953" s="5"/>
      <c r="E2953" s="5"/>
      <c r="F2953" s="5"/>
      <c r="G2953" s="5"/>
      <c r="H2953" s="5"/>
      <c r="I2953" s="5"/>
      <c r="J2953" s="5"/>
    </row>
    <row r="2954" spans="1:10" ht="14.25" customHeight="1">
      <c r="A2954" s="5"/>
      <c r="B2954" s="5"/>
      <c r="C2954" s="5"/>
      <c r="D2954" s="5"/>
      <c r="E2954" s="5"/>
      <c r="F2954" s="5"/>
      <c r="G2954" s="5"/>
      <c r="H2954" s="5"/>
      <c r="I2954" s="5"/>
      <c r="J2954" s="5"/>
    </row>
    <row r="2955" spans="1:10" ht="14.25" customHeight="1">
      <c r="A2955" s="5"/>
      <c r="B2955" s="5"/>
      <c r="C2955" s="5"/>
      <c r="D2955" s="5"/>
      <c r="E2955" s="5"/>
      <c r="F2955" s="5"/>
      <c r="G2955" s="5"/>
      <c r="H2955" s="5"/>
      <c r="I2955" s="5"/>
      <c r="J2955" s="5"/>
    </row>
    <row r="2956" spans="1:10" ht="14.25" customHeight="1">
      <c r="A2956" s="5"/>
      <c r="B2956" s="5"/>
      <c r="C2956" s="5"/>
      <c r="D2956" s="5"/>
      <c r="E2956" s="5"/>
      <c r="F2956" s="5"/>
      <c r="G2956" s="5"/>
      <c r="H2956" s="5"/>
      <c r="I2956" s="5"/>
      <c r="J2956" s="5"/>
    </row>
    <row r="2957" spans="1:10" ht="14.25" customHeight="1">
      <c r="A2957" s="5"/>
      <c r="B2957" s="5"/>
      <c r="C2957" s="5"/>
      <c r="D2957" s="5"/>
      <c r="E2957" s="5"/>
      <c r="F2957" s="5"/>
      <c r="G2957" s="5"/>
      <c r="H2957" s="5"/>
      <c r="I2957" s="5"/>
      <c r="J2957" s="5"/>
    </row>
    <row r="2958" spans="1:10" ht="14.25" customHeight="1">
      <c r="A2958" s="5"/>
      <c r="B2958" s="5"/>
      <c r="C2958" s="5"/>
      <c r="D2958" s="5"/>
      <c r="E2958" s="5"/>
      <c r="F2958" s="5"/>
      <c r="G2958" s="5"/>
      <c r="H2958" s="5"/>
      <c r="I2958" s="5"/>
      <c r="J2958" s="5"/>
    </row>
    <row r="2959" spans="1:10" ht="14.25" customHeight="1">
      <c r="A2959" s="5"/>
      <c r="B2959" s="5"/>
      <c r="C2959" s="5"/>
      <c r="D2959" s="5"/>
      <c r="E2959" s="5"/>
      <c r="F2959" s="5"/>
      <c r="G2959" s="5"/>
      <c r="H2959" s="5"/>
      <c r="I2959" s="5"/>
      <c r="J2959" s="5"/>
    </row>
    <row r="2960" spans="1:10" ht="14.25" customHeight="1">
      <c r="A2960" s="5"/>
      <c r="B2960" s="5"/>
      <c r="C2960" s="5"/>
      <c r="D2960" s="5"/>
      <c r="E2960" s="5"/>
      <c r="F2960" s="5"/>
      <c r="G2960" s="5"/>
      <c r="H2960" s="5"/>
      <c r="I2960" s="5"/>
      <c r="J2960" s="5"/>
    </row>
    <row r="2961" spans="1:10" ht="14.25" customHeight="1">
      <c r="A2961" s="5"/>
      <c r="B2961" s="5"/>
      <c r="C2961" s="5"/>
      <c r="D2961" s="5"/>
      <c r="E2961" s="5"/>
      <c r="F2961" s="5"/>
      <c r="G2961" s="5"/>
      <c r="H2961" s="5"/>
      <c r="I2961" s="5"/>
      <c r="J2961" s="5"/>
    </row>
    <row r="2962" spans="1:10" ht="14.25" customHeight="1">
      <c r="A2962" s="5"/>
      <c r="B2962" s="5"/>
      <c r="C2962" s="5"/>
      <c r="D2962" s="5"/>
      <c r="E2962" s="5"/>
      <c r="F2962" s="5"/>
      <c r="G2962" s="5"/>
      <c r="H2962" s="5"/>
      <c r="I2962" s="5"/>
      <c r="J2962" s="5"/>
    </row>
    <row r="2963" spans="1:10" ht="14.25" customHeight="1">
      <c r="A2963" s="5"/>
      <c r="B2963" s="5"/>
      <c r="C2963" s="5"/>
      <c r="D2963" s="5"/>
      <c r="E2963" s="5"/>
      <c r="F2963" s="5"/>
      <c r="G2963" s="5"/>
      <c r="H2963" s="5"/>
      <c r="I2963" s="5"/>
      <c r="J2963" s="5"/>
    </row>
    <row r="2964" spans="1:10" ht="14.25" customHeight="1">
      <c r="A2964" s="5"/>
      <c r="B2964" s="5"/>
      <c r="C2964" s="5"/>
      <c r="D2964" s="5"/>
      <c r="E2964" s="5"/>
      <c r="F2964" s="5"/>
      <c r="G2964" s="5"/>
      <c r="H2964" s="5"/>
      <c r="I2964" s="5"/>
      <c r="J2964" s="5"/>
    </row>
    <row r="2965" spans="1:10" ht="14.25" customHeight="1">
      <c r="A2965" s="5"/>
      <c r="B2965" s="5"/>
      <c r="C2965" s="5"/>
      <c r="D2965" s="5"/>
      <c r="E2965" s="5"/>
      <c r="F2965" s="5"/>
      <c r="G2965" s="5"/>
      <c r="H2965" s="5"/>
      <c r="I2965" s="5"/>
      <c r="J2965" s="5"/>
    </row>
    <row r="2966" spans="1:10" ht="14.25" customHeight="1">
      <c r="A2966" s="5"/>
      <c r="B2966" s="5"/>
      <c r="C2966" s="5"/>
      <c r="D2966" s="5"/>
      <c r="E2966" s="5"/>
      <c r="F2966" s="5"/>
      <c r="G2966" s="5"/>
      <c r="H2966" s="5"/>
      <c r="I2966" s="5"/>
      <c r="J2966" s="5"/>
    </row>
    <row r="2967" spans="1:10" ht="14.25" customHeight="1">
      <c r="A2967" s="5"/>
      <c r="B2967" s="5"/>
      <c r="C2967" s="5"/>
      <c r="D2967" s="5"/>
      <c r="E2967" s="5"/>
      <c r="F2967" s="5"/>
      <c r="G2967" s="5"/>
      <c r="H2967" s="5"/>
      <c r="I2967" s="5"/>
      <c r="J2967" s="5"/>
    </row>
    <row r="2968" spans="1:10" ht="14.25" customHeight="1">
      <c r="A2968" s="5"/>
      <c r="B2968" s="5"/>
      <c r="C2968" s="5"/>
      <c r="D2968" s="5"/>
      <c r="E2968" s="5"/>
      <c r="F2968" s="5"/>
      <c r="G2968" s="5"/>
      <c r="H2968" s="5"/>
      <c r="I2968" s="5"/>
      <c r="J2968" s="5"/>
    </row>
    <row r="2969" spans="1:10" ht="14.25" customHeight="1">
      <c r="A2969" s="5"/>
      <c r="B2969" s="5"/>
      <c r="C2969" s="5"/>
      <c r="D2969" s="5"/>
      <c r="E2969" s="5"/>
      <c r="F2969" s="5"/>
      <c r="G2969" s="5"/>
      <c r="H2969" s="5"/>
      <c r="I2969" s="5"/>
      <c r="J2969" s="5"/>
    </row>
    <row r="2970" spans="1:10" ht="14.25" customHeight="1">
      <c r="A2970" s="5"/>
      <c r="B2970" s="5"/>
      <c r="C2970" s="5"/>
      <c r="D2970" s="5"/>
      <c r="E2970" s="5"/>
      <c r="F2970" s="5"/>
      <c r="G2970" s="5"/>
      <c r="H2970" s="5"/>
      <c r="I2970" s="5"/>
      <c r="J2970" s="5"/>
    </row>
    <row r="2971" spans="1:10" ht="14.25" customHeight="1">
      <c r="A2971" s="5"/>
      <c r="B2971" s="5"/>
      <c r="C2971" s="5"/>
      <c r="D2971" s="5"/>
      <c r="E2971" s="5"/>
      <c r="F2971" s="5"/>
      <c r="G2971" s="5"/>
      <c r="H2971" s="5"/>
      <c r="I2971" s="5"/>
      <c r="J2971" s="5"/>
    </row>
    <row r="2972" spans="1:10" ht="14.25" customHeight="1">
      <c r="A2972" s="5"/>
      <c r="B2972" s="5"/>
      <c r="C2972" s="5"/>
      <c r="D2972" s="5"/>
      <c r="E2972" s="5"/>
      <c r="F2972" s="5"/>
      <c r="G2972" s="5"/>
      <c r="H2972" s="5"/>
      <c r="I2972" s="5"/>
      <c r="J2972" s="5"/>
    </row>
    <row r="2973" spans="1:10" ht="14.25" customHeight="1">
      <c r="A2973" s="5"/>
      <c r="B2973" s="5"/>
      <c r="C2973" s="5"/>
      <c r="D2973" s="5"/>
      <c r="E2973" s="5"/>
      <c r="F2973" s="5"/>
      <c r="G2973" s="5"/>
      <c r="H2973" s="5"/>
      <c r="I2973" s="5"/>
      <c r="J2973" s="5"/>
    </row>
    <row r="2974" spans="1:10" ht="14.25" customHeight="1">
      <c r="A2974" s="5"/>
      <c r="B2974" s="5"/>
      <c r="C2974" s="5"/>
      <c r="D2974" s="5"/>
      <c r="E2974" s="5"/>
      <c r="F2974" s="5"/>
      <c r="G2974" s="5"/>
      <c r="H2974" s="5"/>
      <c r="I2974" s="5"/>
      <c r="J2974" s="5"/>
    </row>
    <row r="2975" spans="1:10" ht="14.25" customHeight="1">
      <c r="A2975" s="5"/>
      <c r="B2975" s="5"/>
      <c r="C2975" s="5"/>
      <c r="D2975" s="5"/>
      <c r="E2975" s="5"/>
      <c r="F2975" s="5"/>
      <c r="G2975" s="5"/>
      <c r="H2975" s="5"/>
      <c r="I2975" s="5"/>
      <c r="J2975" s="5"/>
    </row>
    <row r="2976" spans="1:10" ht="14.25" customHeight="1">
      <c r="A2976" s="5"/>
      <c r="B2976" s="5"/>
      <c r="C2976" s="5"/>
      <c r="D2976" s="5"/>
      <c r="E2976" s="5"/>
      <c r="F2976" s="5"/>
      <c r="G2976" s="5"/>
      <c r="H2976" s="5"/>
      <c r="I2976" s="5"/>
      <c r="J2976" s="5"/>
    </row>
    <row r="2977" spans="1:10" ht="14.25" customHeight="1">
      <c r="A2977" s="5"/>
      <c r="B2977" s="5"/>
      <c r="C2977" s="5"/>
      <c r="D2977" s="5"/>
      <c r="E2977" s="5"/>
      <c r="F2977" s="5"/>
      <c r="G2977" s="5"/>
      <c r="H2977" s="5"/>
      <c r="I2977" s="5"/>
      <c r="J2977" s="5"/>
    </row>
    <row r="2978" spans="1:10" ht="14.25" customHeight="1">
      <c r="A2978" s="5"/>
      <c r="B2978" s="5"/>
      <c r="C2978" s="5"/>
      <c r="D2978" s="5"/>
      <c r="E2978" s="5"/>
      <c r="F2978" s="5"/>
      <c r="G2978" s="5"/>
      <c r="H2978" s="5"/>
      <c r="I2978" s="5"/>
      <c r="J2978" s="5"/>
    </row>
    <row r="2979" spans="1:10" ht="14.25" customHeight="1">
      <c r="A2979" s="5"/>
      <c r="B2979" s="5"/>
      <c r="C2979" s="5"/>
      <c r="D2979" s="5"/>
      <c r="E2979" s="5"/>
      <c r="F2979" s="5"/>
      <c r="G2979" s="5"/>
      <c r="H2979" s="5"/>
      <c r="I2979" s="5"/>
      <c r="J2979" s="5"/>
    </row>
    <row r="2980" spans="1:10" ht="14.25" customHeight="1">
      <c r="A2980" s="5"/>
      <c r="B2980" s="5"/>
      <c r="C2980" s="5"/>
      <c r="D2980" s="5"/>
      <c r="E2980" s="5"/>
      <c r="F2980" s="5"/>
      <c r="G2980" s="5"/>
      <c r="H2980" s="5"/>
      <c r="I2980" s="5"/>
      <c r="J2980" s="5"/>
    </row>
    <row r="2981" spans="1:10" ht="14.25" customHeight="1">
      <c r="A2981" s="5"/>
      <c r="B2981" s="5"/>
      <c r="C2981" s="5"/>
      <c r="D2981" s="5"/>
      <c r="E2981" s="5"/>
      <c r="F2981" s="5"/>
      <c r="G2981" s="5"/>
      <c r="H2981" s="5"/>
      <c r="I2981" s="5"/>
      <c r="J2981" s="5"/>
    </row>
    <row r="2982" spans="1:10" ht="14.25" customHeight="1">
      <c r="A2982" s="5"/>
      <c r="B2982" s="5"/>
      <c r="C2982" s="5"/>
      <c r="D2982" s="5"/>
      <c r="E2982" s="5"/>
      <c r="F2982" s="5"/>
      <c r="G2982" s="5"/>
      <c r="H2982" s="5"/>
      <c r="I2982" s="5"/>
      <c r="J2982" s="5"/>
    </row>
    <row r="2983" spans="1:10" ht="14.25" customHeight="1">
      <c r="A2983" s="5"/>
      <c r="B2983" s="5"/>
      <c r="C2983" s="5"/>
      <c r="D2983" s="5"/>
      <c r="E2983" s="5"/>
      <c r="F2983" s="5"/>
      <c r="G2983" s="5"/>
      <c r="H2983" s="5"/>
      <c r="I2983" s="5"/>
      <c r="J2983" s="5"/>
    </row>
    <row r="2984" spans="1:10" ht="14.25" customHeight="1">
      <c r="A2984" s="5"/>
      <c r="B2984" s="5"/>
      <c r="C2984" s="5"/>
      <c r="D2984" s="5"/>
      <c r="E2984" s="5"/>
      <c r="F2984" s="5"/>
      <c r="G2984" s="5"/>
      <c r="H2984" s="5"/>
      <c r="I2984" s="5"/>
      <c r="J2984" s="5"/>
    </row>
    <row r="2985" spans="1:10" ht="14.25" customHeight="1">
      <c r="A2985" s="5"/>
      <c r="B2985" s="5"/>
      <c r="C2985" s="5"/>
      <c r="D2985" s="5"/>
      <c r="E2985" s="5"/>
      <c r="F2985" s="5"/>
      <c r="G2985" s="5"/>
      <c r="H2985" s="5"/>
      <c r="I2985" s="5"/>
      <c r="J2985" s="5"/>
    </row>
    <row r="2986" spans="1:10" ht="14.25" customHeight="1">
      <c r="A2986" s="5"/>
      <c r="B2986" s="5"/>
      <c r="C2986" s="5"/>
      <c r="D2986" s="5"/>
      <c r="E2986" s="5"/>
      <c r="F2986" s="5"/>
      <c r="G2986" s="5"/>
      <c r="H2986" s="5"/>
      <c r="I2986" s="5"/>
      <c r="J2986" s="5"/>
    </row>
    <row r="2987" spans="1:10" ht="14.25" customHeight="1">
      <c r="A2987" s="5"/>
      <c r="B2987" s="5"/>
      <c r="C2987" s="5"/>
      <c r="D2987" s="5"/>
      <c r="E2987" s="5"/>
      <c r="F2987" s="5"/>
      <c r="G2987" s="5"/>
      <c r="H2987" s="5"/>
      <c r="I2987" s="5"/>
      <c r="J2987" s="5"/>
    </row>
    <row r="2988" spans="1:10" ht="14.25" customHeight="1">
      <c r="A2988" s="5"/>
      <c r="B2988" s="5"/>
      <c r="C2988" s="5"/>
      <c r="D2988" s="5"/>
      <c r="E2988" s="5"/>
      <c r="F2988" s="5"/>
      <c r="G2988" s="5"/>
      <c r="H2988" s="5"/>
      <c r="I2988" s="5"/>
      <c r="J2988" s="5"/>
    </row>
    <row r="2989" spans="1:10" ht="14.25" customHeight="1">
      <c r="A2989" s="5"/>
      <c r="B2989" s="5"/>
      <c r="C2989" s="5"/>
      <c r="D2989" s="5"/>
      <c r="E2989" s="5"/>
      <c r="F2989" s="5"/>
      <c r="G2989" s="5"/>
      <c r="H2989" s="5"/>
      <c r="I2989" s="5"/>
      <c r="J2989" s="5"/>
    </row>
    <row r="2990" spans="1:10" ht="14.25" customHeight="1">
      <c r="A2990" s="5"/>
      <c r="B2990" s="5"/>
      <c r="C2990" s="5"/>
      <c r="D2990" s="5"/>
      <c r="E2990" s="5"/>
      <c r="F2990" s="5"/>
      <c r="G2990" s="5"/>
      <c r="H2990" s="5"/>
      <c r="I2990" s="5"/>
      <c r="J2990" s="5"/>
    </row>
    <row r="2991" spans="1:10" ht="14.25" customHeight="1">
      <c r="A2991" s="5"/>
      <c r="B2991" s="5"/>
      <c r="C2991" s="5"/>
      <c r="D2991" s="5"/>
      <c r="E2991" s="5"/>
      <c r="F2991" s="5"/>
      <c r="G2991" s="5"/>
      <c r="H2991" s="5"/>
      <c r="I2991" s="5"/>
      <c r="J2991" s="5"/>
    </row>
    <row r="2992" spans="1:10" ht="14.25" customHeight="1">
      <c r="A2992" s="5"/>
      <c r="B2992" s="5"/>
      <c r="C2992" s="5"/>
      <c r="D2992" s="5"/>
      <c r="E2992" s="5"/>
      <c r="F2992" s="5"/>
      <c r="G2992" s="5"/>
      <c r="H2992" s="5"/>
      <c r="I2992" s="5"/>
      <c r="J2992" s="5"/>
    </row>
    <row r="2993" spans="1:10" ht="14.25" customHeight="1">
      <c r="A2993" s="5"/>
      <c r="B2993" s="5"/>
      <c r="C2993" s="5"/>
      <c r="D2993" s="5"/>
      <c r="E2993" s="5"/>
      <c r="F2993" s="5"/>
      <c r="G2993" s="5"/>
      <c r="H2993" s="5"/>
      <c r="I2993" s="5"/>
      <c r="J2993" s="5"/>
    </row>
    <row r="2994" spans="1:10" ht="14.25" customHeight="1">
      <c r="A2994" s="5"/>
      <c r="B2994" s="5"/>
      <c r="C2994" s="5"/>
      <c r="D2994" s="5"/>
      <c r="E2994" s="5"/>
      <c r="F2994" s="5"/>
      <c r="G2994" s="5"/>
      <c r="H2994" s="5"/>
      <c r="I2994" s="5"/>
      <c r="J2994" s="5"/>
    </row>
    <row r="2995" spans="1:10" ht="14.25" customHeight="1">
      <c r="A2995" s="5"/>
      <c r="B2995" s="5"/>
      <c r="C2995" s="5"/>
      <c r="D2995" s="5"/>
      <c r="E2995" s="5"/>
      <c r="F2995" s="5"/>
      <c r="G2995" s="5"/>
      <c r="H2995" s="5"/>
      <c r="I2995" s="5"/>
      <c r="J2995" s="5"/>
    </row>
    <row r="2996" spans="1:10" ht="14.25" customHeight="1">
      <c r="A2996" s="5"/>
      <c r="B2996" s="5"/>
      <c r="C2996" s="5"/>
      <c r="D2996" s="5"/>
      <c r="E2996" s="5"/>
      <c r="F2996" s="5"/>
      <c r="G2996" s="5"/>
      <c r="H2996" s="5"/>
      <c r="I2996" s="5"/>
      <c r="J2996" s="5"/>
    </row>
    <row r="2997" spans="1:10" ht="14.25" customHeight="1">
      <c r="A2997" s="5"/>
      <c r="B2997" s="5"/>
      <c r="C2997" s="5"/>
      <c r="D2997" s="5"/>
      <c r="E2997" s="5"/>
      <c r="F2997" s="5"/>
      <c r="G2997" s="5"/>
      <c r="H2997" s="5"/>
      <c r="I2997" s="5"/>
      <c r="J2997" s="5"/>
    </row>
    <row r="2998" spans="1:10" ht="14.25" customHeight="1">
      <c r="A2998" s="5"/>
      <c r="B2998" s="5"/>
      <c r="C2998" s="5"/>
      <c r="D2998" s="5"/>
      <c r="E2998" s="5"/>
      <c r="F2998" s="5"/>
      <c r="G2998" s="5"/>
      <c r="H2998" s="5"/>
      <c r="I2998" s="5"/>
      <c r="J2998" s="5"/>
    </row>
    <row r="2999" spans="1:10" ht="14.25" customHeight="1">
      <c r="A2999" s="5"/>
      <c r="B2999" s="5"/>
      <c r="C2999" s="5"/>
      <c r="D2999" s="5"/>
      <c r="E2999" s="5"/>
      <c r="F2999" s="5"/>
      <c r="G2999" s="5"/>
      <c r="H2999" s="5"/>
      <c r="I2999" s="5"/>
      <c r="J2999" s="5"/>
    </row>
    <row r="3000" spans="1:10" ht="14.25" customHeight="1">
      <c r="A3000" s="5"/>
      <c r="B3000" s="5"/>
      <c r="C3000" s="5"/>
      <c r="D3000" s="5"/>
      <c r="E3000" s="5"/>
      <c r="F3000" s="5"/>
      <c r="G3000" s="5"/>
      <c r="H3000" s="5"/>
      <c r="I3000" s="5"/>
      <c r="J3000" s="5"/>
    </row>
    <row r="3001" spans="1:10" ht="14.25" customHeight="1">
      <c r="A3001" s="5"/>
      <c r="B3001" s="5"/>
      <c r="C3001" s="5"/>
      <c r="D3001" s="5"/>
      <c r="E3001" s="5"/>
      <c r="F3001" s="5"/>
      <c r="G3001" s="5"/>
      <c r="H3001" s="5"/>
      <c r="I3001" s="5"/>
      <c r="J3001" s="5"/>
    </row>
    <row r="3002" spans="1:10" ht="14.25" customHeight="1">
      <c r="A3002" s="5"/>
      <c r="B3002" s="5"/>
      <c r="C3002" s="5"/>
      <c r="D3002" s="5"/>
      <c r="E3002" s="5"/>
      <c r="F3002" s="5"/>
      <c r="G3002" s="5"/>
      <c r="H3002" s="5"/>
      <c r="I3002" s="5"/>
      <c r="J3002" s="5"/>
    </row>
    <row r="3003" spans="1:10" ht="14.25" customHeight="1">
      <c r="A3003" s="5"/>
      <c r="B3003" s="5"/>
      <c r="C3003" s="5"/>
      <c r="D3003" s="5"/>
      <c r="E3003" s="5"/>
      <c r="F3003" s="5"/>
      <c r="G3003" s="5"/>
      <c r="H3003" s="5"/>
      <c r="I3003" s="5"/>
      <c r="J3003" s="5"/>
    </row>
    <row r="3004" spans="1:10" ht="14.25" customHeight="1">
      <c r="A3004" s="5"/>
      <c r="B3004" s="5"/>
      <c r="C3004" s="5"/>
      <c r="D3004" s="5"/>
      <c r="E3004" s="5"/>
      <c r="F3004" s="5"/>
      <c r="G3004" s="5"/>
      <c r="H3004" s="5"/>
      <c r="I3004" s="5"/>
      <c r="J3004" s="5"/>
    </row>
    <row r="3005" spans="1:10" ht="14.25" customHeight="1">
      <c r="A3005" s="5"/>
      <c r="B3005" s="5"/>
      <c r="C3005" s="5"/>
      <c r="D3005" s="5"/>
      <c r="E3005" s="5"/>
      <c r="F3005" s="5"/>
      <c r="G3005" s="5"/>
      <c r="H3005" s="5"/>
      <c r="I3005" s="5"/>
      <c r="J3005" s="5"/>
    </row>
    <row r="3006" spans="1:10" ht="14.25" customHeight="1">
      <c r="A3006" s="5"/>
      <c r="B3006" s="5"/>
      <c r="C3006" s="5"/>
      <c r="D3006" s="5"/>
      <c r="E3006" s="5"/>
      <c r="F3006" s="5"/>
      <c r="G3006" s="5"/>
      <c r="H3006" s="5"/>
      <c r="I3006" s="5"/>
      <c r="J3006" s="5"/>
    </row>
    <row r="3007" spans="1:10" ht="14.25" customHeight="1">
      <c r="A3007" s="5"/>
      <c r="B3007" s="5"/>
      <c r="C3007" s="5"/>
      <c r="D3007" s="5"/>
      <c r="E3007" s="5"/>
      <c r="F3007" s="5"/>
      <c r="G3007" s="5"/>
      <c r="H3007" s="5"/>
      <c r="I3007" s="5"/>
      <c r="J3007" s="5"/>
    </row>
    <row r="3008" spans="1:10" ht="14.25" customHeight="1">
      <c r="A3008" s="5"/>
      <c r="B3008" s="5"/>
      <c r="C3008" s="5"/>
      <c r="D3008" s="5"/>
      <c r="E3008" s="5"/>
      <c r="F3008" s="5"/>
      <c r="G3008" s="5"/>
      <c r="H3008" s="5"/>
      <c r="I3008" s="5"/>
      <c r="J3008" s="5"/>
    </row>
    <row r="3009" spans="1:10" ht="14.25" customHeight="1">
      <c r="A3009" s="5"/>
      <c r="B3009" s="5"/>
      <c r="C3009" s="5"/>
      <c r="D3009" s="5"/>
      <c r="E3009" s="5"/>
      <c r="F3009" s="5"/>
      <c r="G3009" s="5"/>
      <c r="H3009" s="5"/>
      <c r="I3009" s="5"/>
      <c r="J3009" s="5"/>
    </row>
    <row r="3010" spans="1:10" ht="14.25" customHeight="1">
      <c r="A3010" s="5"/>
      <c r="B3010" s="5"/>
      <c r="C3010" s="5"/>
      <c r="D3010" s="5"/>
      <c r="E3010" s="5"/>
      <c r="F3010" s="5"/>
      <c r="G3010" s="5"/>
      <c r="H3010" s="5"/>
      <c r="I3010" s="5"/>
      <c r="J3010" s="5"/>
    </row>
    <row r="3011" spans="1:10" ht="14.25" customHeight="1">
      <c r="A3011" s="5"/>
      <c r="B3011" s="5"/>
      <c r="C3011" s="5"/>
      <c r="D3011" s="5"/>
      <c r="E3011" s="5"/>
      <c r="F3011" s="5"/>
      <c r="G3011" s="5"/>
      <c r="H3011" s="5"/>
      <c r="I3011" s="5"/>
      <c r="J3011" s="5"/>
    </row>
    <row r="3012" spans="1:10" ht="14.25" customHeight="1">
      <c r="A3012" s="5"/>
      <c r="B3012" s="5"/>
      <c r="C3012" s="5"/>
      <c r="D3012" s="5"/>
      <c r="E3012" s="5"/>
      <c r="F3012" s="5"/>
      <c r="G3012" s="5"/>
      <c r="H3012" s="5"/>
      <c r="I3012" s="5"/>
      <c r="J3012" s="5"/>
    </row>
    <row r="3013" spans="1:10" ht="14.25" customHeight="1">
      <c r="A3013" s="5"/>
      <c r="B3013" s="5"/>
      <c r="C3013" s="5"/>
      <c r="D3013" s="5"/>
      <c r="E3013" s="5"/>
      <c r="F3013" s="5"/>
      <c r="G3013" s="5"/>
      <c r="H3013" s="5"/>
      <c r="I3013" s="5"/>
      <c r="J3013" s="5"/>
    </row>
    <row r="3014" spans="1:10" ht="14.25" customHeight="1">
      <c r="A3014" s="5"/>
      <c r="B3014" s="5"/>
      <c r="C3014" s="5"/>
      <c r="D3014" s="5"/>
      <c r="E3014" s="5"/>
      <c r="F3014" s="5"/>
      <c r="G3014" s="5"/>
      <c r="H3014" s="5"/>
      <c r="I3014" s="5"/>
      <c r="J3014" s="5"/>
    </row>
    <row r="3015" spans="1:10" ht="14.25" customHeight="1">
      <c r="A3015" s="5"/>
      <c r="B3015" s="5"/>
      <c r="C3015" s="5"/>
      <c r="D3015" s="5"/>
      <c r="E3015" s="5"/>
      <c r="F3015" s="5"/>
      <c r="G3015" s="5"/>
      <c r="H3015" s="5"/>
      <c r="I3015" s="5"/>
      <c r="J3015" s="5"/>
    </row>
    <row r="3016" spans="1:10" ht="14.25" customHeight="1">
      <c r="A3016" s="5"/>
      <c r="B3016" s="5"/>
      <c r="C3016" s="5"/>
      <c r="D3016" s="5"/>
      <c r="E3016" s="5"/>
      <c r="F3016" s="5"/>
      <c r="G3016" s="5"/>
      <c r="H3016" s="5"/>
      <c r="I3016" s="5"/>
      <c r="J3016" s="5"/>
    </row>
    <row r="3017" spans="1:10" ht="14.25" customHeight="1">
      <c r="A3017" s="5"/>
      <c r="B3017" s="5"/>
      <c r="C3017" s="5"/>
      <c r="D3017" s="5"/>
      <c r="E3017" s="5"/>
      <c r="F3017" s="5"/>
      <c r="G3017" s="5"/>
      <c r="H3017" s="5"/>
      <c r="I3017" s="5"/>
      <c r="J3017" s="5"/>
    </row>
    <row r="3018" spans="1:10" ht="14.25" customHeight="1">
      <c r="A3018" s="5"/>
      <c r="B3018" s="5"/>
      <c r="C3018" s="5"/>
      <c r="D3018" s="5"/>
      <c r="E3018" s="5"/>
      <c r="F3018" s="5"/>
      <c r="G3018" s="5"/>
      <c r="H3018" s="5"/>
      <c r="I3018" s="5"/>
      <c r="J3018" s="5"/>
    </row>
    <row r="3019" spans="1:10" ht="14.25" customHeight="1">
      <c r="A3019" s="5"/>
      <c r="B3019" s="5"/>
      <c r="C3019" s="5"/>
      <c r="D3019" s="5"/>
      <c r="E3019" s="5"/>
      <c r="F3019" s="5"/>
      <c r="G3019" s="5"/>
      <c r="H3019" s="5"/>
      <c r="I3019" s="5"/>
      <c r="J3019" s="5"/>
    </row>
    <row r="3020" spans="1:10" ht="14.25" customHeight="1">
      <c r="A3020" s="5"/>
      <c r="B3020" s="5"/>
      <c r="C3020" s="5"/>
      <c r="D3020" s="5"/>
      <c r="E3020" s="5"/>
      <c r="F3020" s="5"/>
      <c r="G3020" s="5"/>
      <c r="H3020" s="5"/>
      <c r="I3020" s="5"/>
      <c r="J3020" s="5"/>
    </row>
    <row r="3021" spans="1:10" ht="14.25" customHeight="1">
      <c r="A3021" s="5"/>
      <c r="B3021" s="5"/>
      <c r="C3021" s="5"/>
      <c r="D3021" s="5"/>
      <c r="E3021" s="5"/>
      <c r="F3021" s="5"/>
      <c r="G3021" s="5"/>
      <c r="H3021" s="5"/>
      <c r="I3021" s="5"/>
      <c r="J3021" s="5"/>
    </row>
    <row r="3022" spans="1:10" ht="14.25" customHeight="1">
      <c r="A3022" s="5"/>
      <c r="B3022" s="5"/>
      <c r="C3022" s="5"/>
      <c r="D3022" s="5"/>
      <c r="E3022" s="5"/>
      <c r="F3022" s="5"/>
      <c r="G3022" s="5"/>
      <c r="H3022" s="5"/>
      <c r="I3022" s="5"/>
      <c r="J3022" s="5"/>
    </row>
    <row r="3023" spans="1:10" ht="14.25" customHeight="1">
      <c r="A3023" s="5"/>
      <c r="B3023" s="5"/>
      <c r="C3023" s="5"/>
      <c r="D3023" s="5"/>
      <c r="E3023" s="5"/>
      <c r="F3023" s="5"/>
      <c r="G3023" s="5"/>
      <c r="H3023" s="5"/>
      <c r="I3023" s="5"/>
      <c r="J3023" s="5"/>
    </row>
    <row r="3024" spans="1:10" ht="14.25" customHeight="1">
      <c r="A3024" s="5"/>
      <c r="B3024" s="5"/>
      <c r="C3024" s="5"/>
      <c r="D3024" s="5"/>
      <c r="E3024" s="5"/>
      <c r="F3024" s="5"/>
      <c r="G3024" s="5"/>
      <c r="H3024" s="5"/>
      <c r="I3024" s="5"/>
      <c r="J3024" s="5"/>
    </row>
    <row r="3025" spans="1:10" ht="14.25" customHeight="1">
      <c r="A3025" s="5"/>
      <c r="B3025" s="5"/>
      <c r="C3025" s="5"/>
      <c r="D3025" s="5"/>
      <c r="E3025" s="5"/>
      <c r="F3025" s="5"/>
      <c r="G3025" s="5"/>
      <c r="H3025" s="5"/>
      <c r="I3025" s="5"/>
      <c r="J3025" s="5"/>
    </row>
    <row r="3026" spans="1:10" ht="14.25" customHeight="1">
      <c r="A3026" s="5"/>
      <c r="B3026" s="5"/>
      <c r="C3026" s="5"/>
      <c r="D3026" s="5"/>
      <c r="E3026" s="5"/>
      <c r="F3026" s="5"/>
      <c r="G3026" s="5"/>
      <c r="H3026" s="5"/>
      <c r="I3026" s="5"/>
      <c r="J3026" s="5"/>
    </row>
    <row r="3027" spans="1:10" ht="14.25" customHeight="1">
      <c r="A3027" s="5"/>
      <c r="B3027" s="5"/>
      <c r="C3027" s="5"/>
      <c r="D3027" s="5"/>
      <c r="E3027" s="5"/>
      <c r="F3027" s="5"/>
      <c r="G3027" s="5"/>
      <c r="H3027" s="5"/>
      <c r="I3027" s="5"/>
      <c r="J3027" s="5"/>
    </row>
    <row r="3028" spans="1:10" ht="14.25" customHeight="1">
      <c r="A3028" s="5"/>
      <c r="B3028" s="5"/>
      <c r="C3028" s="5"/>
      <c r="D3028" s="5"/>
      <c r="E3028" s="5"/>
      <c r="F3028" s="5"/>
      <c r="G3028" s="5"/>
      <c r="H3028" s="5"/>
      <c r="I3028" s="5"/>
      <c r="J3028" s="5"/>
    </row>
    <row r="3029" spans="1:10" ht="14.25" customHeight="1">
      <c r="A3029" s="5"/>
      <c r="B3029" s="5"/>
      <c r="C3029" s="5"/>
      <c r="D3029" s="5"/>
      <c r="E3029" s="5"/>
      <c r="F3029" s="5"/>
      <c r="G3029" s="5"/>
      <c r="H3029" s="5"/>
      <c r="I3029" s="5"/>
      <c r="J3029" s="5"/>
    </row>
    <row r="3030" spans="1:10" ht="14.25" customHeight="1">
      <c r="A3030" s="5"/>
      <c r="B3030" s="5"/>
      <c r="C3030" s="5"/>
      <c r="D3030" s="5"/>
      <c r="E3030" s="5"/>
      <c r="F3030" s="5"/>
      <c r="G3030" s="5"/>
      <c r="H3030" s="5"/>
      <c r="I3030" s="5"/>
      <c r="J3030" s="5"/>
    </row>
    <row r="3031" spans="1:10" ht="14.25" customHeight="1">
      <c r="A3031" s="5"/>
      <c r="B3031" s="5"/>
      <c r="C3031" s="5"/>
      <c r="D3031" s="5"/>
      <c r="E3031" s="5"/>
      <c r="F3031" s="5"/>
      <c r="G3031" s="5"/>
      <c r="H3031" s="5"/>
      <c r="I3031" s="5"/>
      <c r="J3031" s="5"/>
    </row>
    <row r="3032" spans="1:10" ht="14.25" customHeight="1">
      <c r="A3032" s="5"/>
      <c r="B3032" s="5"/>
      <c r="C3032" s="5"/>
      <c r="D3032" s="5"/>
      <c r="E3032" s="5"/>
      <c r="F3032" s="5"/>
      <c r="G3032" s="5"/>
      <c r="H3032" s="5"/>
      <c r="I3032" s="5"/>
      <c r="J3032" s="5"/>
    </row>
    <row r="3033" spans="1:10" ht="14.25" customHeight="1">
      <c r="A3033" s="5"/>
      <c r="B3033" s="5"/>
      <c r="C3033" s="5"/>
      <c r="D3033" s="5"/>
      <c r="E3033" s="5"/>
      <c r="F3033" s="5"/>
      <c r="G3033" s="5"/>
      <c r="H3033" s="5"/>
      <c r="I3033" s="5"/>
      <c r="J3033" s="5"/>
    </row>
    <row r="3034" spans="1:10" ht="14.25" customHeight="1">
      <c r="A3034" s="5"/>
      <c r="B3034" s="5"/>
      <c r="C3034" s="5"/>
      <c r="D3034" s="5"/>
      <c r="E3034" s="5"/>
      <c r="F3034" s="5"/>
      <c r="G3034" s="5"/>
      <c r="H3034" s="5"/>
      <c r="I3034" s="5"/>
      <c r="J3034" s="5"/>
    </row>
    <row r="3035" spans="1:10" ht="14.25" customHeight="1">
      <c r="A3035" s="5"/>
      <c r="B3035" s="5"/>
      <c r="C3035" s="5"/>
      <c r="D3035" s="5"/>
      <c r="E3035" s="5"/>
      <c r="F3035" s="5"/>
      <c r="G3035" s="5"/>
      <c r="H3035" s="5"/>
      <c r="I3035" s="5"/>
      <c r="J3035" s="5"/>
    </row>
    <row r="3036" spans="1:10" ht="14.25" customHeight="1">
      <c r="A3036" s="5"/>
      <c r="B3036" s="5"/>
      <c r="C3036" s="5"/>
      <c r="D3036" s="5"/>
      <c r="E3036" s="5"/>
      <c r="F3036" s="5"/>
      <c r="G3036" s="5"/>
      <c r="H3036" s="5"/>
      <c r="I3036" s="5"/>
      <c r="J3036" s="5"/>
    </row>
    <row r="3037" spans="1:10" ht="14.25" customHeight="1">
      <c r="A3037" s="5"/>
      <c r="B3037" s="5"/>
      <c r="C3037" s="5"/>
      <c r="D3037" s="5"/>
      <c r="E3037" s="5"/>
      <c r="F3037" s="5"/>
      <c r="G3037" s="5"/>
      <c r="H3037" s="5"/>
      <c r="I3037" s="5"/>
      <c r="J3037" s="5"/>
    </row>
    <row r="3038" spans="1:10" ht="14.25" customHeight="1">
      <c r="A3038" s="5"/>
      <c r="B3038" s="5"/>
      <c r="C3038" s="5"/>
      <c r="D3038" s="5"/>
      <c r="E3038" s="5"/>
      <c r="F3038" s="5"/>
      <c r="G3038" s="5"/>
      <c r="H3038" s="5"/>
      <c r="I3038" s="5"/>
      <c r="J3038" s="5"/>
    </row>
    <row r="3039" spans="1:10" ht="14.25" customHeight="1">
      <c r="A3039" s="5"/>
      <c r="B3039" s="5"/>
      <c r="C3039" s="5"/>
      <c r="D3039" s="5"/>
      <c r="E3039" s="5"/>
      <c r="F3039" s="5"/>
      <c r="G3039" s="5"/>
      <c r="H3039" s="5"/>
      <c r="I3039" s="5"/>
      <c r="J3039" s="5"/>
    </row>
    <row r="3040" spans="1:10" ht="14.25" customHeight="1">
      <c r="A3040" s="5"/>
      <c r="B3040" s="5"/>
      <c r="C3040" s="5"/>
      <c r="D3040" s="5"/>
      <c r="E3040" s="5"/>
      <c r="F3040" s="5"/>
      <c r="G3040" s="5"/>
      <c r="H3040" s="5"/>
      <c r="I3040" s="5"/>
      <c r="J3040" s="5"/>
    </row>
    <row r="3041" spans="1:10" ht="14.25" customHeight="1">
      <c r="A3041" s="5"/>
      <c r="B3041" s="5"/>
      <c r="C3041" s="5"/>
      <c r="D3041" s="5"/>
      <c r="E3041" s="5"/>
      <c r="F3041" s="5"/>
      <c r="G3041" s="5"/>
      <c r="H3041" s="5"/>
      <c r="I3041" s="5"/>
      <c r="J3041" s="5"/>
    </row>
    <row r="3042" spans="1:10" ht="14.25" customHeight="1">
      <c r="A3042" s="5"/>
      <c r="B3042" s="5"/>
      <c r="C3042" s="5"/>
      <c r="D3042" s="5"/>
      <c r="E3042" s="5"/>
      <c r="F3042" s="5"/>
      <c r="G3042" s="5"/>
      <c r="H3042" s="5"/>
      <c r="I3042" s="5"/>
      <c r="J3042" s="5"/>
    </row>
    <row r="3043" spans="1:10" ht="14.25" customHeight="1">
      <c r="A3043" s="5"/>
      <c r="B3043" s="5"/>
      <c r="C3043" s="5"/>
      <c r="D3043" s="5"/>
      <c r="E3043" s="5"/>
      <c r="F3043" s="5"/>
      <c r="G3043" s="5"/>
      <c r="H3043" s="5"/>
      <c r="I3043" s="5"/>
      <c r="J3043" s="5"/>
    </row>
    <row r="3044" spans="1:10" ht="14.25" customHeight="1">
      <c r="A3044" s="5"/>
      <c r="B3044" s="5"/>
      <c r="C3044" s="5"/>
      <c r="D3044" s="5"/>
      <c r="E3044" s="5"/>
      <c r="F3044" s="5"/>
      <c r="G3044" s="5"/>
      <c r="H3044" s="5"/>
      <c r="I3044" s="5"/>
      <c r="J3044" s="5"/>
    </row>
    <row r="3045" spans="1:10" ht="14.25" customHeight="1">
      <c r="A3045" s="5"/>
      <c r="B3045" s="5"/>
      <c r="C3045" s="5"/>
      <c r="D3045" s="5"/>
      <c r="E3045" s="5"/>
      <c r="F3045" s="5"/>
      <c r="G3045" s="5"/>
      <c r="H3045" s="5"/>
      <c r="I3045" s="5"/>
      <c r="J3045" s="5"/>
    </row>
    <row r="3046" spans="1:10" ht="14.25" customHeight="1">
      <c r="A3046" s="5"/>
      <c r="B3046" s="5"/>
      <c r="C3046" s="5"/>
      <c r="D3046" s="5"/>
      <c r="E3046" s="5"/>
      <c r="F3046" s="5"/>
      <c r="G3046" s="5"/>
      <c r="H3046" s="5"/>
      <c r="I3046" s="5"/>
      <c r="J3046" s="5"/>
    </row>
    <row r="3047" spans="1:10" ht="14.25" customHeight="1">
      <c r="A3047" s="5"/>
      <c r="B3047" s="5"/>
      <c r="C3047" s="5"/>
      <c r="D3047" s="5"/>
      <c r="E3047" s="5"/>
      <c r="F3047" s="5"/>
      <c r="G3047" s="5"/>
      <c r="H3047" s="5"/>
      <c r="I3047" s="5"/>
      <c r="J3047" s="5"/>
    </row>
    <row r="3048" spans="1:10" ht="14.25" customHeight="1">
      <c r="A3048" s="5"/>
      <c r="B3048" s="5"/>
      <c r="C3048" s="5"/>
      <c r="D3048" s="5"/>
      <c r="E3048" s="5"/>
      <c r="F3048" s="5"/>
      <c r="G3048" s="5"/>
      <c r="H3048" s="5"/>
      <c r="I3048" s="5"/>
      <c r="J3048" s="5"/>
    </row>
    <row r="3049" spans="1:10" ht="14.25" customHeight="1">
      <c r="A3049" s="5"/>
      <c r="B3049" s="5"/>
      <c r="C3049" s="5"/>
      <c r="D3049" s="5"/>
      <c r="E3049" s="5"/>
      <c r="F3049" s="5"/>
      <c r="G3049" s="5"/>
      <c r="H3049" s="5"/>
      <c r="I3049" s="5"/>
      <c r="J3049" s="5"/>
    </row>
    <row r="3050" spans="1:10" ht="14.25" customHeight="1">
      <c r="A3050" s="5"/>
      <c r="B3050" s="5"/>
      <c r="C3050" s="5"/>
      <c r="D3050" s="5"/>
      <c r="E3050" s="5"/>
      <c r="F3050" s="5"/>
      <c r="G3050" s="5"/>
      <c r="H3050" s="5"/>
      <c r="I3050" s="5"/>
      <c r="J3050" s="5"/>
    </row>
    <row r="3051" spans="1:10" ht="14.25" customHeight="1">
      <c r="A3051" s="5"/>
      <c r="B3051" s="5"/>
      <c r="C3051" s="5"/>
      <c r="D3051" s="5"/>
      <c r="E3051" s="5"/>
      <c r="F3051" s="5"/>
      <c r="G3051" s="5"/>
      <c r="H3051" s="5"/>
      <c r="I3051" s="5"/>
      <c r="J3051" s="5"/>
    </row>
    <row r="3052" spans="1:10" ht="14.25" customHeight="1">
      <c r="A3052" s="5"/>
      <c r="B3052" s="5"/>
      <c r="C3052" s="5"/>
      <c r="D3052" s="5"/>
      <c r="E3052" s="5"/>
      <c r="F3052" s="5"/>
      <c r="G3052" s="5"/>
      <c r="H3052" s="5"/>
      <c r="I3052" s="5"/>
      <c r="J3052" s="5"/>
    </row>
    <row r="3053" spans="1:10" ht="14.25" customHeight="1">
      <c r="A3053" s="5"/>
      <c r="B3053" s="5"/>
      <c r="C3053" s="5"/>
      <c r="D3053" s="5"/>
      <c r="E3053" s="5"/>
      <c r="F3053" s="5"/>
      <c r="G3053" s="5"/>
      <c r="H3053" s="5"/>
      <c r="I3053" s="5"/>
      <c r="J3053" s="5"/>
    </row>
    <row r="3054" spans="1:10" ht="14.25" customHeight="1">
      <c r="A3054" s="5"/>
      <c r="B3054" s="5"/>
      <c r="C3054" s="5"/>
      <c r="D3054" s="5"/>
      <c r="E3054" s="5"/>
      <c r="F3054" s="5"/>
      <c r="G3054" s="5"/>
      <c r="H3054" s="5"/>
      <c r="I3054" s="5"/>
      <c r="J3054" s="5"/>
    </row>
    <row r="3055" spans="1:10" ht="14.25" customHeight="1">
      <c r="A3055" s="5"/>
      <c r="B3055" s="5"/>
      <c r="C3055" s="5"/>
      <c r="D3055" s="5"/>
      <c r="E3055" s="5"/>
      <c r="F3055" s="5"/>
      <c r="G3055" s="5"/>
      <c r="H3055" s="5"/>
      <c r="I3055" s="5"/>
      <c r="J3055" s="5"/>
    </row>
    <row r="3056" spans="1:10" ht="14.25" customHeight="1">
      <c r="A3056" s="5"/>
      <c r="B3056" s="5"/>
      <c r="C3056" s="5"/>
      <c r="D3056" s="5"/>
      <c r="E3056" s="5"/>
      <c r="F3056" s="5"/>
      <c r="G3056" s="5"/>
      <c r="H3056" s="5"/>
      <c r="I3056" s="5"/>
      <c r="J3056" s="5"/>
    </row>
    <row r="3057" spans="1:10" ht="14.25" customHeight="1">
      <c r="A3057" s="5"/>
      <c r="B3057" s="5"/>
      <c r="C3057" s="5"/>
      <c r="D3057" s="5"/>
      <c r="E3057" s="5"/>
      <c r="F3057" s="5"/>
      <c r="G3057" s="5"/>
      <c r="H3057" s="5"/>
      <c r="I3057" s="5"/>
      <c r="J3057" s="5"/>
    </row>
    <row r="3058" spans="1:10" ht="14.25" customHeight="1">
      <c r="A3058" s="5"/>
      <c r="B3058" s="5"/>
      <c r="C3058" s="5"/>
      <c r="D3058" s="5"/>
      <c r="E3058" s="5"/>
      <c r="F3058" s="5"/>
      <c r="G3058" s="5"/>
      <c r="H3058" s="5"/>
      <c r="I3058" s="5"/>
      <c r="J3058" s="5"/>
    </row>
    <row r="3059" spans="1:10" ht="14.25" customHeight="1">
      <c r="A3059" s="5"/>
      <c r="B3059" s="5"/>
      <c r="C3059" s="5"/>
      <c r="D3059" s="5"/>
      <c r="E3059" s="5"/>
      <c r="F3059" s="5"/>
      <c r="G3059" s="5"/>
      <c r="H3059" s="5"/>
      <c r="I3059" s="5"/>
      <c r="J3059" s="5"/>
    </row>
    <row r="3060" spans="1:10" ht="14.25" customHeight="1">
      <c r="A3060" s="5"/>
      <c r="B3060" s="5"/>
      <c r="C3060" s="5"/>
      <c r="D3060" s="5"/>
      <c r="E3060" s="5"/>
      <c r="F3060" s="5"/>
      <c r="G3060" s="5"/>
      <c r="H3060" s="5"/>
      <c r="I3060" s="5"/>
      <c r="J3060" s="5"/>
    </row>
    <row r="3061" spans="1:10" ht="14.25" customHeight="1">
      <c r="A3061" s="5"/>
      <c r="B3061" s="5"/>
      <c r="C3061" s="5"/>
      <c r="D3061" s="5"/>
      <c r="E3061" s="5"/>
      <c r="F3061" s="5"/>
      <c r="G3061" s="5"/>
      <c r="H3061" s="5"/>
      <c r="I3061" s="5"/>
      <c r="J3061" s="5"/>
    </row>
    <row r="3062" spans="1:10" ht="14.25" customHeight="1">
      <c r="A3062" s="5"/>
      <c r="B3062" s="5"/>
      <c r="C3062" s="5"/>
      <c r="D3062" s="5"/>
      <c r="E3062" s="5"/>
      <c r="F3062" s="5"/>
      <c r="G3062" s="5"/>
      <c r="H3062" s="5"/>
      <c r="I3062" s="5"/>
      <c r="J3062" s="5"/>
    </row>
    <row r="3063" spans="1:10" ht="14.25" customHeight="1">
      <c r="A3063" s="5"/>
      <c r="B3063" s="5"/>
      <c r="C3063" s="5"/>
      <c r="D3063" s="5"/>
      <c r="E3063" s="5"/>
      <c r="F3063" s="5"/>
      <c r="G3063" s="5"/>
      <c r="H3063" s="5"/>
      <c r="I3063" s="5"/>
      <c r="J3063" s="5"/>
    </row>
    <row r="3064" spans="1:10" ht="14.25" customHeight="1">
      <c r="A3064" s="5"/>
      <c r="B3064" s="5"/>
      <c r="C3064" s="5"/>
      <c r="D3064" s="5"/>
      <c r="E3064" s="5"/>
      <c r="F3064" s="5"/>
      <c r="G3064" s="5"/>
      <c r="H3064" s="5"/>
      <c r="I3064" s="5"/>
      <c r="J3064" s="5"/>
    </row>
    <row r="3065" spans="1:10" ht="14.25" customHeight="1">
      <c r="A3065" s="5"/>
      <c r="B3065" s="5"/>
      <c r="C3065" s="5"/>
      <c r="D3065" s="5"/>
      <c r="E3065" s="5"/>
      <c r="F3065" s="5"/>
      <c r="G3065" s="5"/>
      <c r="H3065" s="5"/>
      <c r="I3065" s="5"/>
      <c r="J3065" s="5"/>
    </row>
    <row r="3066" spans="1:10" ht="14.25" customHeight="1">
      <c r="A3066" s="5"/>
      <c r="B3066" s="5"/>
      <c r="C3066" s="5"/>
      <c r="D3066" s="5"/>
      <c r="E3066" s="5"/>
      <c r="F3066" s="5"/>
      <c r="G3066" s="5"/>
      <c r="H3066" s="5"/>
      <c r="I3066" s="5"/>
      <c r="J3066" s="5"/>
    </row>
    <row r="3067" spans="1:10" ht="14.25" customHeight="1">
      <c r="A3067" s="5"/>
      <c r="B3067" s="5"/>
      <c r="C3067" s="5"/>
      <c r="D3067" s="5"/>
      <c r="E3067" s="5"/>
      <c r="F3067" s="5"/>
      <c r="G3067" s="5"/>
      <c r="H3067" s="5"/>
      <c r="I3067" s="5"/>
      <c r="J3067" s="5"/>
    </row>
    <row r="3068" spans="1:10" ht="14.25" customHeight="1">
      <c r="A3068" s="5"/>
      <c r="B3068" s="5"/>
      <c r="C3068" s="5"/>
      <c r="D3068" s="5"/>
      <c r="E3068" s="5"/>
      <c r="F3068" s="5"/>
      <c r="G3068" s="5"/>
      <c r="H3068" s="5"/>
      <c r="I3068" s="5"/>
      <c r="J3068" s="5"/>
    </row>
    <row r="3069" spans="1:10" ht="14.25" customHeight="1">
      <c r="A3069" s="5"/>
      <c r="B3069" s="5"/>
      <c r="C3069" s="5"/>
      <c r="D3069" s="5"/>
      <c r="E3069" s="5"/>
      <c r="F3069" s="5"/>
      <c r="G3069" s="5"/>
      <c r="H3069" s="5"/>
      <c r="I3069" s="5"/>
      <c r="J3069" s="5"/>
    </row>
    <row r="3070" spans="1:10" ht="14.25" customHeight="1">
      <c r="A3070" s="5"/>
      <c r="B3070" s="5"/>
      <c r="C3070" s="5"/>
      <c r="D3070" s="5"/>
      <c r="E3070" s="5"/>
      <c r="F3070" s="5"/>
      <c r="G3070" s="5"/>
      <c r="H3070" s="5"/>
      <c r="I3070" s="5"/>
      <c r="J3070" s="5"/>
    </row>
    <row r="3071" spans="1:10" ht="14.25" customHeight="1">
      <c r="A3071" s="5"/>
      <c r="B3071" s="5"/>
      <c r="C3071" s="5"/>
      <c r="D3071" s="5"/>
      <c r="E3071" s="5"/>
      <c r="F3071" s="5"/>
      <c r="G3071" s="5"/>
      <c r="H3071" s="5"/>
      <c r="I3071" s="5"/>
      <c r="J3071" s="5"/>
    </row>
    <row r="3072" spans="1:10" ht="14.25" customHeight="1">
      <c r="A3072" s="5"/>
      <c r="B3072" s="5"/>
      <c r="C3072" s="5"/>
      <c r="D3072" s="5"/>
      <c r="E3072" s="5"/>
      <c r="F3072" s="5"/>
      <c r="G3072" s="5"/>
      <c r="H3072" s="5"/>
      <c r="I3072" s="5"/>
      <c r="J3072" s="5"/>
    </row>
    <row r="3073" spans="1:10" ht="14.25" customHeight="1">
      <c r="A3073" s="5"/>
      <c r="B3073" s="5"/>
      <c r="C3073" s="5"/>
      <c r="D3073" s="5"/>
      <c r="E3073" s="5"/>
      <c r="F3073" s="5"/>
      <c r="G3073" s="5"/>
      <c r="H3073" s="5"/>
      <c r="I3073" s="5"/>
      <c r="J3073" s="5"/>
    </row>
    <row r="3074" spans="1:10" ht="14.25" customHeight="1">
      <c r="A3074" s="5"/>
      <c r="B3074" s="5"/>
      <c r="C3074" s="5"/>
      <c r="D3074" s="5"/>
      <c r="E3074" s="5"/>
      <c r="F3074" s="5"/>
      <c r="G3074" s="5"/>
      <c r="H3074" s="5"/>
      <c r="I3074" s="5"/>
      <c r="J3074" s="5"/>
    </row>
    <row r="3075" spans="1:10" ht="14.25" customHeight="1">
      <c r="A3075" s="5"/>
      <c r="B3075" s="5"/>
      <c r="C3075" s="5"/>
      <c r="D3075" s="5"/>
      <c r="E3075" s="5"/>
      <c r="F3075" s="5"/>
      <c r="G3075" s="5"/>
      <c r="H3075" s="5"/>
      <c r="I3075" s="5"/>
      <c r="J3075" s="5"/>
    </row>
    <row r="3076" spans="1:10" ht="14.25" customHeight="1">
      <c r="A3076" s="5"/>
      <c r="B3076" s="5"/>
      <c r="C3076" s="5"/>
      <c r="D3076" s="5"/>
      <c r="E3076" s="5"/>
      <c r="F3076" s="5"/>
      <c r="G3076" s="5"/>
      <c r="H3076" s="5"/>
      <c r="I3076" s="5"/>
      <c r="J3076" s="5"/>
    </row>
    <row r="3077" spans="1:10" ht="14.25" customHeight="1">
      <c r="A3077" s="5"/>
      <c r="B3077" s="5"/>
      <c r="C3077" s="5"/>
      <c r="D3077" s="5"/>
      <c r="E3077" s="5"/>
      <c r="F3077" s="5"/>
      <c r="G3077" s="5"/>
      <c r="H3077" s="5"/>
      <c r="I3077" s="5"/>
      <c r="J3077" s="5"/>
    </row>
    <row r="3078" spans="1:10" ht="14.25" customHeight="1">
      <c r="A3078" s="5"/>
      <c r="B3078" s="5"/>
      <c r="C3078" s="5"/>
      <c r="D3078" s="5"/>
      <c r="E3078" s="5"/>
      <c r="F3078" s="5"/>
      <c r="G3078" s="5"/>
      <c r="H3078" s="5"/>
      <c r="I3078" s="5"/>
      <c r="J3078" s="5"/>
    </row>
    <row r="3079" spans="1:10" ht="14.25" customHeight="1">
      <c r="A3079" s="5"/>
      <c r="B3079" s="5"/>
      <c r="C3079" s="5"/>
      <c r="D3079" s="5"/>
      <c r="E3079" s="5"/>
      <c r="F3079" s="5"/>
      <c r="G3079" s="5"/>
      <c r="H3079" s="5"/>
      <c r="I3079" s="5"/>
      <c r="J3079" s="5"/>
    </row>
    <row r="3080" spans="1:10" ht="14.25" customHeight="1">
      <c r="A3080" s="5"/>
      <c r="B3080" s="5"/>
      <c r="C3080" s="5"/>
      <c r="D3080" s="5"/>
      <c r="E3080" s="5"/>
      <c r="F3080" s="5"/>
      <c r="G3080" s="5"/>
      <c r="H3080" s="5"/>
      <c r="I3080" s="5"/>
      <c r="J3080" s="5"/>
    </row>
    <row r="3081" spans="1:10" ht="14.25" customHeight="1">
      <c r="A3081" s="5"/>
      <c r="B3081" s="5"/>
      <c r="C3081" s="5"/>
      <c r="D3081" s="5"/>
      <c r="E3081" s="5"/>
      <c r="F3081" s="5"/>
      <c r="G3081" s="5"/>
      <c r="H3081" s="5"/>
      <c r="I3081" s="5"/>
      <c r="J3081" s="5"/>
    </row>
    <row r="3082" spans="1:10" ht="14.25" customHeight="1">
      <c r="A3082" s="5"/>
      <c r="B3082" s="5"/>
      <c r="C3082" s="5"/>
      <c r="D3082" s="5"/>
      <c r="E3082" s="5"/>
      <c r="F3082" s="5"/>
      <c r="G3082" s="5"/>
      <c r="H3082" s="5"/>
      <c r="I3082" s="5"/>
      <c r="J3082" s="5"/>
    </row>
    <row r="3083" spans="1:10" ht="14.25" customHeight="1">
      <c r="A3083" s="5"/>
      <c r="B3083" s="5"/>
      <c r="C3083" s="5"/>
      <c r="D3083" s="5"/>
      <c r="E3083" s="5"/>
      <c r="F3083" s="5"/>
      <c r="G3083" s="5"/>
      <c r="H3083" s="5"/>
      <c r="I3083" s="5"/>
      <c r="J3083" s="5"/>
    </row>
    <row r="3084" spans="1:10" ht="14.25" customHeight="1">
      <c r="A3084" s="5"/>
      <c r="B3084" s="5"/>
      <c r="C3084" s="5"/>
      <c r="D3084" s="5"/>
      <c r="E3084" s="5"/>
      <c r="F3084" s="5"/>
      <c r="G3084" s="5"/>
      <c r="H3084" s="5"/>
      <c r="I3084" s="5"/>
      <c r="J3084" s="5"/>
    </row>
    <row r="3085" spans="1:10" ht="14.25" customHeight="1">
      <c r="A3085" s="5"/>
      <c r="B3085" s="5"/>
      <c r="C3085" s="5"/>
      <c r="D3085" s="5"/>
      <c r="E3085" s="5"/>
      <c r="F3085" s="5"/>
      <c r="G3085" s="5"/>
      <c r="H3085" s="5"/>
      <c r="I3085" s="5"/>
      <c r="J3085" s="5"/>
    </row>
    <row r="3086" spans="1:10" ht="14.25" customHeight="1">
      <c r="A3086" s="5"/>
      <c r="B3086" s="5"/>
      <c r="C3086" s="5"/>
      <c r="D3086" s="5"/>
      <c r="E3086" s="5"/>
      <c r="F3086" s="5"/>
      <c r="G3086" s="5"/>
      <c r="H3086" s="5"/>
      <c r="I3086" s="5"/>
      <c r="J3086" s="5"/>
    </row>
    <row r="3087" spans="1:10" ht="14.25" customHeight="1">
      <c r="A3087" s="5"/>
      <c r="B3087" s="5"/>
      <c r="C3087" s="5"/>
      <c r="D3087" s="5"/>
      <c r="E3087" s="5"/>
      <c r="F3087" s="5"/>
      <c r="G3087" s="5"/>
      <c r="H3087" s="5"/>
      <c r="I3087" s="5"/>
      <c r="J3087" s="5"/>
    </row>
    <row r="3088" spans="1:10" ht="14.25" customHeight="1">
      <c r="A3088" s="5"/>
      <c r="B3088" s="5"/>
      <c r="C3088" s="5"/>
      <c r="D3088" s="5"/>
      <c r="E3088" s="5"/>
      <c r="F3088" s="5"/>
      <c r="G3088" s="5"/>
      <c r="H3088" s="5"/>
      <c r="I3088" s="5"/>
      <c r="J3088" s="5"/>
    </row>
    <row r="3089" spans="1:10" ht="14.25" customHeight="1">
      <c r="A3089" s="5"/>
      <c r="B3089" s="5"/>
      <c r="C3089" s="5"/>
      <c r="D3089" s="5"/>
      <c r="E3089" s="5"/>
      <c r="F3089" s="5"/>
      <c r="G3089" s="5"/>
      <c r="H3089" s="5"/>
      <c r="I3089" s="5"/>
      <c r="J3089" s="5"/>
    </row>
    <row r="3090" spans="1:10" ht="14.25" customHeight="1">
      <c r="A3090" s="5"/>
      <c r="B3090" s="5"/>
      <c r="C3090" s="5"/>
      <c r="D3090" s="5"/>
      <c r="E3090" s="5"/>
      <c r="F3090" s="5"/>
      <c r="G3090" s="5"/>
      <c r="H3090" s="5"/>
      <c r="I3090" s="5"/>
      <c r="J3090" s="5"/>
    </row>
    <row r="3091" spans="1:10" ht="14.25" customHeight="1">
      <c r="A3091" s="5"/>
      <c r="B3091" s="5"/>
      <c r="C3091" s="5"/>
      <c r="D3091" s="5"/>
      <c r="E3091" s="5"/>
      <c r="F3091" s="5"/>
      <c r="G3091" s="5"/>
      <c r="H3091" s="5"/>
      <c r="I3091" s="5"/>
      <c r="J3091" s="5"/>
    </row>
    <row r="3092" spans="1:10" ht="14.25" customHeight="1">
      <c r="A3092" s="5"/>
      <c r="B3092" s="5"/>
      <c r="C3092" s="5"/>
      <c r="D3092" s="5"/>
      <c r="E3092" s="5"/>
      <c r="F3092" s="5"/>
      <c r="G3092" s="5"/>
      <c r="H3092" s="5"/>
      <c r="I3092" s="5"/>
      <c r="J3092" s="5"/>
    </row>
    <row r="3093" spans="1:10" ht="14.25" customHeight="1">
      <c r="A3093" s="5"/>
      <c r="B3093" s="5"/>
      <c r="C3093" s="5"/>
      <c r="D3093" s="5"/>
      <c r="E3093" s="5"/>
      <c r="F3093" s="5"/>
      <c r="G3093" s="5"/>
      <c r="H3093" s="5"/>
      <c r="I3093" s="5"/>
      <c r="J3093" s="5"/>
    </row>
    <row r="3094" spans="1:10" ht="14.25" customHeight="1">
      <c r="A3094" s="5"/>
      <c r="B3094" s="5"/>
      <c r="C3094" s="5"/>
      <c r="D3094" s="5"/>
      <c r="E3094" s="5"/>
      <c r="F3094" s="5"/>
      <c r="G3094" s="5"/>
      <c r="H3094" s="5"/>
      <c r="I3094" s="5"/>
      <c r="J3094" s="5"/>
    </row>
    <row r="3095" spans="1:10" ht="14.25" customHeight="1">
      <c r="A3095" s="5"/>
      <c r="B3095" s="5"/>
      <c r="C3095" s="5"/>
      <c r="D3095" s="5"/>
      <c r="E3095" s="5"/>
      <c r="F3095" s="5"/>
      <c r="G3095" s="5"/>
      <c r="H3095" s="5"/>
      <c r="I3095" s="5"/>
      <c r="J3095" s="5"/>
    </row>
    <row r="3096" spans="1:10" ht="14.25" customHeight="1">
      <c r="A3096" s="5"/>
      <c r="B3096" s="5"/>
      <c r="C3096" s="5"/>
      <c r="D3096" s="5"/>
      <c r="E3096" s="5"/>
      <c r="F3096" s="5"/>
      <c r="G3096" s="5"/>
      <c r="H3096" s="5"/>
      <c r="I3096" s="5"/>
      <c r="J3096" s="5"/>
    </row>
    <row r="3097" spans="1:10" ht="14.25" customHeight="1">
      <c r="A3097" s="5"/>
      <c r="B3097" s="5"/>
      <c r="C3097" s="5"/>
      <c r="D3097" s="5"/>
      <c r="E3097" s="5"/>
      <c r="F3097" s="5"/>
      <c r="G3097" s="5"/>
      <c r="H3097" s="5"/>
      <c r="I3097" s="5"/>
      <c r="J3097" s="5"/>
    </row>
    <row r="3098" spans="1:10" ht="14.25" customHeight="1">
      <c r="A3098" s="5"/>
      <c r="B3098" s="5"/>
      <c r="C3098" s="5"/>
      <c r="D3098" s="5"/>
      <c r="E3098" s="5"/>
      <c r="F3098" s="5"/>
      <c r="G3098" s="5"/>
      <c r="H3098" s="5"/>
      <c r="I3098" s="5"/>
      <c r="J3098" s="5"/>
    </row>
    <row r="3099" spans="1:10" ht="14.25" customHeight="1">
      <c r="A3099" s="5"/>
      <c r="B3099" s="5"/>
      <c r="C3099" s="5"/>
      <c r="D3099" s="5"/>
      <c r="E3099" s="5"/>
      <c r="F3099" s="5"/>
      <c r="G3099" s="5"/>
      <c r="H3099" s="5"/>
      <c r="I3099" s="5"/>
      <c r="J3099" s="5"/>
    </row>
    <row r="3100" spans="1:10" ht="14.25" customHeight="1">
      <c r="A3100" s="5"/>
      <c r="B3100" s="5"/>
      <c r="C3100" s="5"/>
      <c r="D3100" s="5"/>
      <c r="E3100" s="5"/>
      <c r="F3100" s="5"/>
      <c r="G3100" s="5"/>
      <c r="H3100" s="5"/>
      <c r="I3100" s="5"/>
      <c r="J3100" s="5"/>
    </row>
    <row r="3101" spans="1:10" ht="14.25" customHeight="1">
      <c r="A3101" s="5"/>
      <c r="B3101" s="5"/>
      <c r="C3101" s="5"/>
      <c r="D3101" s="5"/>
      <c r="E3101" s="5"/>
      <c r="F3101" s="5"/>
      <c r="G3101" s="5"/>
      <c r="H3101" s="5"/>
      <c r="I3101" s="5"/>
      <c r="J3101" s="5"/>
    </row>
    <row r="3102" spans="1:10" ht="14.25" customHeight="1">
      <c r="A3102" s="5"/>
      <c r="B3102" s="5"/>
      <c r="C3102" s="5"/>
      <c r="D3102" s="5"/>
      <c r="E3102" s="5"/>
      <c r="F3102" s="5"/>
      <c r="G3102" s="5"/>
      <c r="H3102" s="5"/>
      <c r="I3102" s="5"/>
      <c r="J3102" s="5"/>
    </row>
    <row r="3103" spans="1:10" ht="14.25" customHeight="1">
      <c r="A3103" s="5"/>
      <c r="B3103" s="5"/>
      <c r="C3103" s="5"/>
      <c r="D3103" s="5"/>
      <c r="E3103" s="5"/>
      <c r="F3103" s="5"/>
      <c r="G3103" s="5"/>
      <c r="H3103" s="5"/>
      <c r="I3103" s="5"/>
      <c r="J3103" s="5"/>
    </row>
    <row r="3104" spans="1:10" ht="14.25" customHeight="1">
      <c r="A3104" s="5"/>
      <c r="B3104" s="5"/>
      <c r="C3104" s="5"/>
      <c r="D3104" s="5"/>
      <c r="E3104" s="5"/>
      <c r="F3104" s="5"/>
      <c r="G3104" s="5"/>
      <c r="H3104" s="5"/>
      <c r="I3104" s="5"/>
      <c r="J3104" s="5"/>
    </row>
    <row r="3105" spans="1:10" ht="14.25" customHeight="1">
      <c r="A3105" s="5"/>
      <c r="B3105" s="5"/>
      <c r="C3105" s="5"/>
      <c r="D3105" s="5"/>
      <c r="E3105" s="5"/>
      <c r="F3105" s="5"/>
      <c r="G3105" s="5"/>
      <c r="H3105" s="5"/>
      <c r="I3105" s="5"/>
      <c r="J3105" s="5"/>
    </row>
    <row r="3106" spans="1:10" ht="14.25" customHeight="1">
      <c r="A3106" s="5"/>
      <c r="B3106" s="5"/>
      <c r="C3106" s="5"/>
      <c r="D3106" s="5"/>
      <c r="E3106" s="5"/>
      <c r="F3106" s="5"/>
      <c r="G3106" s="5"/>
      <c r="H3106" s="5"/>
      <c r="I3106" s="5"/>
      <c r="J3106" s="5"/>
    </row>
    <row r="3107" spans="1:10" ht="14.25" customHeight="1">
      <c r="A3107" s="5"/>
      <c r="B3107" s="5"/>
      <c r="C3107" s="5"/>
      <c r="D3107" s="5"/>
      <c r="E3107" s="5"/>
      <c r="F3107" s="5"/>
      <c r="G3107" s="5"/>
      <c r="H3107" s="5"/>
      <c r="I3107" s="5"/>
      <c r="J3107" s="5"/>
    </row>
    <row r="3108" spans="1:10" ht="14.25" customHeight="1">
      <c r="A3108" s="5"/>
      <c r="B3108" s="5"/>
      <c r="C3108" s="5"/>
      <c r="D3108" s="5"/>
      <c r="E3108" s="5"/>
      <c r="F3108" s="5"/>
      <c r="G3108" s="5"/>
      <c r="H3108" s="5"/>
      <c r="I3108" s="5"/>
      <c r="J3108" s="5"/>
    </row>
    <row r="3109" spans="1:10" ht="14.25" customHeight="1">
      <c r="A3109" s="5"/>
      <c r="B3109" s="5"/>
      <c r="C3109" s="5"/>
      <c r="D3109" s="5"/>
      <c r="E3109" s="5"/>
      <c r="F3109" s="5"/>
      <c r="G3109" s="5"/>
      <c r="H3109" s="5"/>
      <c r="I3109" s="5"/>
      <c r="J3109" s="5"/>
    </row>
    <row r="3110" spans="1:10" ht="14.25" customHeight="1">
      <c r="A3110" s="5"/>
      <c r="B3110" s="5"/>
      <c r="C3110" s="5"/>
      <c r="D3110" s="5"/>
      <c r="E3110" s="5"/>
      <c r="F3110" s="5"/>
      <c r="G3110" s="5"/>
      <c r="H3110" s="5"/>
      <c r="I3110" s="5"/>
      <c r="J3110" s="5"/>
    </row>
    <row r="3111" spans="1:10" ht="14.25" customHeight="1">
      <c r="A3111" s="5"/>
      <c r="B3111" s="5"/>
      <c r="C3111" s="5"/>
      <c r="D3111" s="5"/>
      <c r="E3111" s="5"/>
      <c r="F3111" s="5"/>
      <c r="G3111" s="5"/>
      <c r="H3111" s="5"/>
      <c r="I3111" s="5"/>
      <c r="J3111" s="5"/>
    </row>
    <row r="3112" spans="1:10" ht="14.25" customHeight="1">
      <c r="A3112" s="5"/>
      <c r="B3112" s="5"/>
      <c r="C3112" s="5"/>
      <c r="D3112" s="5"/>
      <c r="E3112" s="5"/>
      <c r="F3112" s="5"/>
      <c r="G3112" s="5"/>
      <c r="H3112" s="5"/>
      <c r="I3112" s="5"/>
      <c r="J3112" s="5"/>
    </row>
    <row r="3113" spans="1:10" ht="14.25" customHeight="1">
      <c r="A3113" s="5"/>
      <c r="B3113" s="5"/>
      <c r="C3113" s="5"/>
      <c r="D3113" s="5"/>
      <c r="E3113" s="5"/>
      <c r="F3113" s="5"/>
      <c r="G3113" s="5"/>
      <c r="H3113" s="5"/>
      <c r="I3113" s="5"/>
      <c r="J3113" s="5"/>
    </row>
    <row r="3114" spans="1:10" ht="14.25" customHeight="1">
      <c r="A3114" s="5"/>
      <c r="B3114" s="5"/>
      <c r="C3114" s="5"/>
      <c r="D3114" s="5"/>
      <c r="E3114" s="5"/>
      <c r="F3114" s="5"/>
      <c r="G3114" s="5"/>
      <c r="H3114" s="5"/>
      <c r="I3114" s="5"/>
      <c r="J3114" s="5"/>
    </row>
    <row r="3115" spans="1:10" ht="14.25" customHeight="1">
      <c r="A3115" s="5"/>
      <c r="B3115" s="5"/>
      <c r="C3115" s="5"/>
      <c r="D3115" s="5"/>
      <c r="E3115" s="5"/>
      <c r="F3115" s="5"/>
      <c r="G3115" s="5"/>
      <c r="H3115" s="5"/>
      <c r="I3115" s="5"/>
      <c r="J3115" s="5"/>
    </row>
    <row r="3116" spans="1:10" ht="14.25" customHeight="1">
      <c r="A3116" s="5"/>
      <c r="B3116" s="5"/>
      <c r="C3116" s="5"/>
      <c r="D3116" s="5"/>
      <c r="E3116" s="5"/>
      <c r="F3116" s="5"/>
      <c r="G3116" s="5"/>
      <c r="H3116" s="5"/>
      <c r="I3116" s="5"/>
      <c r="J3116" s="5"/>
    </row>
    <row r="3117" spans="1:10" ht="14.25" customHeight="1">
      <c r="A3117" s="5"/>
      <c r="B3117" s="5"/>
      <c r="C3117" s="5"/>
      <c r="D3117" s="5"/>
      <c r="E3117" s="5"/>
      <c r="F3117" s="5"/>
      <c r="G3117" s="5"/>
      <c r="H3117" s="5"/>
      <c r="I3117" s="5"/>
      <c r="J3117" s="5"/>
    </row>
    <row r="3118" spans="1:10" ht="14.25" customHeight="1">
      <c r="A3118" s="5"/>
      <c r="B3118" s="5"/>
      <c r="C3118" s="5"/>
      <c r="D3118" s="5"/>
      <c r="E3118" s="5"/>
      <c r="F3118" s="5"/>
      <c r="G3118" s="5"/>
      <c r="H3118" s="5"/>
      <c r="I3118" s="5"/>
      <c r="J3118" s="5"/>
    </row>
    <row r="3119" spans="1:10" ht="14.25" customHeight="1">
      <c r="A3119" s="5"/>
      <c r="B3119" s="5"/>
      <c r="C3119" s="5"/>
      <c r="D3119" s="5"/>
      <c r="E3119" s="5"/>
      <c r="F3119" s="5"/>
      <c r="G3119" s="5"/>
      <c r="H3119" s="5"/>
      <c r="I3119" s="5"/>
      <c r="J3119" s="5"/>
    </row>
    <row r="3120" spans="1:10" ht="14.25" customHeight="1">
      <c r="A3120" s="5"/>
      <c r="B3120" s="5"/>
      <c r="C3120" s="5"/>
      <c r="D3120" s="5"/>
      <c r="E3120" s="5"/>
      <c r="F3120" s="5"/>
      <c r="G3120" s="5"/>
      <c r="H3120" s="5"/>
      <c r="I3120" s="5"/>
      <c r="J3120" s="5"/>
    </row>
    <row r="3121" spans="1:10" ht="14.25" customHeight="1">
      <c r="A3121" s="5"/>
      <c r="B3121" s="5"/>
      <c r="C3121" s="5"/>
      <c r="D3121" s="5"/>
      <c r="E3121" s="5"/>
      <c r="F3121" s="5"/>
      <c r="G3121" s="5"/>
      <c r="H3121" s="5"/>
      <c r="I3121" s="5"/>
      <c r="J3121" s="5"/>
    </row>
    <row r="3122" spans="1:10" ht="14.25" customHeight="1">
      <c r="A3122" s="5"/>
      <c r="B3122" s="5"/>
      <c r="C3122" s="5"/>
      <c r="D3122" s="5"/>
      <c r="E3122" s="5"/>
      <c r="F3122" s="5"/>
      <c r="G3122" s="5"/>
      <c r="H3122" s="5"/>
      <c r="I3122" s="5"/>
      <c r="J3122" s="5"/>
    </row>
    <row r="3123" spans="1:10" ht="14.25" customHeight="1">
      <c r="A3123" s="5"/>
      <c r="B3123" s="5"/>
      <c r="C3123" s="5"/>
      <c r="D3123" s="5"/>
      <c r="E3123" s="5"/>
      <c r="F3123" s="5"/>
      <c r="G3123" s="5"/>
      <c r="H3123" s="5"/>
      <c r="I3123" s="5"/>
      <c r="J3123" s="5"/>
    </row>
    <row r="3124" spans="1:10" ht="14.25" customHeight="1">
      <c r="A3124" s="5"/>
      <c r="B3124" s="5"/>
      <c r="C3124" s="5"/>
      <c r="D3124" s="5"/>
      <c r="E3124" s="5"/>
      <c r="F3124" s="5"/>
      <c r="G3124" s="5"/>
      <c r="H3124" s="5"/>
      <c r="I3124" s="5"/>
      <c r="J3124" s="5"/>
    </row>
    <row r="3125" spans="1:10" ht="14.25" customHeight="1">
      <c r="A3125" s="5"/>
      <c r="B3125" s="5"/>
      <c r="C3125" s="5"/>
      <c r="D3125" s="5"/>
      <c r="E3125" s="5"/>
      <c r="F3125" s="5"/>
      <c r="G3125" s="5"/>
      <c r="H3125" s="5"/>
      <c r="I3125" s="5"/>
      <c r="J3125" s="5"/>
    </row>
    <row r="3126" spans="1:10" ht="14.25" customHeight="1">
      <c r="A3126" s="5"/>
      <c r="B3126" s="5"/>
      <c r="C3126" s="5"/>
      <c r="D3126" s="5"/>
      <c r="E3126" s="5"/>
      <c r="F3126" s="5"/>
      <c r="G3126" s="5"/>
      <c r="H3126" s="5"/>
      <c r="I3126" s="5"/>
      <c r="J3126" s="5"/>
    </row>
    <row r="3127" spans="1:10" ht="14.25" customHeight="1">
      <c r="A3127" s="5"/>
      <c r="B3127" s="5"/>
      <c r="C3127" s="5"/>
      <c r="D3127" s="5"/>
      <c r="E3127" s="5"/>
      <c r="F3127" s="5"/>
      <c r="G3127" s="5"/>
      <c r="H3127" s="5"/>
      <c r="I3127" s="5"/>
      <c r="J3127" s="5"/>
    </row>
    <row r="3128" spans="1:10" ht="14.25" customHeight="1">
      <c r="A3128" s="5"/>
      <c r="B3128" s="5"/>
      <c r="C3128" s="5"/>
      <c r="D3128" s="5"/>
      <c r="E3128" s="5"/>
      <c r="F3128" s="5"/>
      <c r="G3128" s="5"/>
      <c r="H3128" s="5"/>
      <c r="I3128" s="5"/>
      <c r="J3128" s="5"/>
    </row>
    <row r="3129" spans="1:10" ht="14.25" customHeight="1">
      <c r="A3129" s="5"/>
      <c r="B3129" s="5"/>
      <c r="C3129" s="5"/>
      <c r="D3129" s="5"/>
      <c r="E3129" s="5"/>
      <c r="F3129" s="5"/>
      <c r="G3129" s="5"/>
      <c r="H3129" s="5"/>
      <c r="I3129" s="5"/>
      <c r="J3129" s="5"/>
    </row>
    <row r="3130" spans="1:10" ht="14.25" customHeight="1">
      <c r="A3130" s="5"/>
      <c r="B3130" s="5"/>
      <c r="C3130" s="5"/>
      <c r="D3130" s="5"/>
      <c r="E3130" s="5"/>
      <c r="F3130" s="5"/>
      <c r="G3130" s="5"/>
      <c r="H3130" s="5"/>
      <c r="I3130" s="5"/>
      <c r="J3130" s="5"/>
    </row>
    <row r="3131" spans="1:10" ht="14.25" customHeight="1">
      <c r="A3131" s="5"/>
      <c r="B3131" s="5"/>
      <c r="C3131" s="5"/>
      <c r="D3131" s="5"/>
      <c r="E3131" s="5"/>
      <c r="F3131" s="5"/>
      <c r="G3131" s="5"/>
      <c r="H3131" s="5"/>
      <c r="I3131" s="5"/>
      <c r="J3131" s="5"/>
    </row>
    <row r="3132" spans="1:10" ht="14.25" customHeight="1">
      <c r="A3132" s="5"/>
      <c r="B3132" s="5"/>
      <c r="C3132" s="5"/>
      <c r="D3132" s="5"/>
      <c r="E3132" s="5"/>
      <c r="F3132" s="5"/>
      <c r="G3132" s="5"/>
      <c r="H3132" s="5"/>
      <c r="I3132" s="5"/>
      <c r="J3132" s="5"/>
    </row>
    <row r="3133" spans="1:10" ht="14.25" customHeight="1">
      <c r="A3133" s="5"/>
      <c r="B3133" s="5"/>
      <c r="C3133" s="5"/>
      <c r="D3133" s="5"/>
      <c r="E3133" s="5"/>
      <c r="F3133" s="5"/>
      <c r="G3133" s="5"/>
      <c r="H3133" s="5"/>
      <c r="I3133" s="5"/>
      <c r="J3133" s="5"/>
    </row>
    <row r="3134" spans="1:10" ht="14.25" customHeight="1">
      <c r="A3134" s="5"/>
      <c r="B3134" s="5"/>
      <c r="C3134" s="5"/>
      <c r="D3134" s="5"/>
      <c r="E3134" s="5"/>
      <c r="F3134" s="5"/>
      <c r="G3134" s="5"/>
      <c r="H3134" s="5"/>
      <c r="I3134" s="5"/>
      <c r="J3134" s="5"/>
    </row>
    <row r="3135" spans="1:10" ht="14.25" customHeight="1">
      <c r="A3135" s="5"/>
      <c r="B3135" s="5"/>
      <c r="C3135" s="5"/>
      <c r="D3135" s="5"/>
      <c r="E3135" s="5"/>
      <c r="F3135" s="5"/>
      <c r="G3135" s="5"/>
      <c r="H3135" s="5"/>
      <c r="I3135" s="5"/>
      <c r="J3135" s="5"/>
    </row>
    <row r="3136" spans="1:10" ht="14.25" customHeight="1">
      <c r="A3136" s="5"/>
      <c r="B3136" s="5"/>
      <c r="C3136" s="5"/>
      <c r="D3136" s="5"/>
      <c r="E3136" s="5"/>
      <c r="F3136" s="5"/>
      <c r="G3136" s="5"/>
      <c r="H3136" s="5"/>
      <c r="I3136" s="5"/>
      <c r="J3136" s="5"/>
    </row>
    <row r="3137" spans="1:10" ht="14.25" customHeight="1">
      <c r="A3137" s="5"/>
      <c r="B3137" s="5"/>
      <c r="C3137" s="5"/>
      <c r="D3137" s="5"/>
      <c r="E3137" s="5"/>
      <c r="F3137" s="5"/>
      <c r="G3137" s="5"/>
      <c r="H3137" s="5"/>
      <c r="I3137" s="5"/>
      <c r="J3137" s="5"/>
    </row>
    <row r="3138" spans="1:10" ht="14.25" customHeight="1">
      <c r="A3138" s="5"/>
      <c r="B3138" s="5"/>
      <c r="C3138" s="5"/>
      <c r="D3138" s="5"/>
      <c r="E3138" s="5"/>
      <c r="F3138" s="5"/>
      <c r="G3138" s="5"/>
      <c r="H3138" s="5"/>
      <c r="I3138" s="5"/>
      <c r="J3138" s="5"/>
    </row>
    <row r="3139" spans="1:10" ht="14.25" customHeight="1">
      <c r="A3139" s="5"/>
      <c r="B3139" s="5"/>
      <c r="C3139" s="5"/>
      <c r="D3139" s="5"/>
      <c r="E3139" s="5"/>
      <c r="F3139" s="5"/>
      <c r="G3139" s="5"/>
      <c r="H3139" s="5"/>
      <c r="I3139" s="5"/>
      <c r="J3139" s="5"/>
    </row>
    <row r="3140" spans="1:10" ht="14.25" customHeight="1">
      <c r="A3140" s="5"/>
      <c r="B3140" s="5"/>
      <c r="C3140" s="5"/>
      <c r="D3140" s="5"/>
      <c r="E3140" s="5"/>
      <c r="F3140" s="5"/>
      <c r="G3140" s="5"/>
      <c r="H3140" s="5"/>
      <c r="I3140" s="5"/>
      <c r="J3140" s="5"/>
    </row>
    <row r="3141" spans="1:10" ht="14.25" customHeight="1">
      <c r="A3141" s="5"/>
      <c r="B3141" s="5"/>
      <c r="C3141" s="5"/>
      <c r="D3141" s="5"/>
      <c r="E3141" s="5"/>
      <c r="F3141" s="5"/>
      <c r="G3141" s="5"/>
      <c r="H3141" s="5"/>
      <c r="I3141" s="5"/>
      <c r="J3141" s="5"/>
    </row>
    <row r="3142" spans="1:10" ht="14.25" customHeight="1">
      <c r="A3142" s="5"/>
      <c r="B3142" s="5"/>
      <c r="C3142" s="5"/>
      <c r="D3142" s="5"/>
      <c r="E3142" s="5"/>
      <c r="F3142" s="5"/>
      <c r="G3142" s="5"/>
      <c r="H3142" s="5"/>
      <c r="I3142" s="5"/>
      <c r="J3142" s="5"/>
    </row>
    <row r="3143" spans="1:10" ht="14.25" customHeight="1">
      <c r="A3143" s="5"/>
      <c r="B3143" s="5"/>
      <c r="C3143" s="5"/>
      <c r="D3143" s="5"/>
      <c r="E3143" s="5"/>
      <c r="F3143" s="5"/>
      <c r="G3143" s="5"/>
      <c r="H3143" s="5"/>
      <c r="I3143" s="5"/>
      <c r="J3143" s="5"/>
    </row>
    <row r="3144" spans="1:10" ht="14.25" customHeight="1">
      <c r="A3144" s="5"/>
      <c r="B3144" s="5"/>
      <c r="C3144" s="5"/>
      <c r="D3144" s="5"/>
      <c r="E3144" s="5"/>
      <c r="F3144" s="5"/>
      <c r="G3144" s="5"/>
      <c r="H3144" s="5"/>
      <c r="I3144" s="5"/>
      <c r="J3144" s="5"/>
    </row>
    <row r="3145" spans="1:10" ht="14.25" customHeight="1">
      <c r="A3145" s="5"/>
      <c r="B3145" s="5"/>
      <c r="C3145" s="5"/>
      <c r="D3145" s="5"/>
      <c r="E3145" s="5"/>
      <c r="F3145" s="5"/>
      <c r="G3145" s="5"/>
      <c r="H3145" s="5"/>
      <c r="I3145" s="5"/>
      <c r="J3145" s="5"/>
    </row>
    <row r="3146" spans="1:10" ht="14.25" customHeight="1">
      <c r="A3146" s="5"/>
      <c r="B3146" s="5"/>
      <c r="C3146" s="5"/>
      <c r="D3146" s="5"/>
      <c r="E3146" s="5"/>
      <c r="F3146" s="5"/>
      <c r="G3146" s="5"/>
      <c r="H3146" s="5"/>
      <c r="I3146" s="5"/>
      <c r="J3146" s="5"/>
    </row>
    <row r="3147" spans="1:10" ht="14.25" customHeight="1">
      <c r="A3147" s="5"/>
      <c r="B3147" s="5"/>
      <c r="C3147" s="5"/>
      <c r="D3147" s="5"/>
      <c r="E3147" s="5"/>
      <c r="F3147" s="5"/>
      <c r="G3147" s="5"/>
      <c r="H3147" s="5"/>
      <c r="I3147" s="5"/>
      <c r="J3147" s="5"/>
    </row>
    <row r="3148" spans="1:10" ht="14.25" customHeight="1">
      <c r="A3148" s="5"/>
      <c r="B3148" s="5"/>
      <c r="C3148" s="5"/>
      <c r="D3148" s="5"/>
      <c r="E3148" s="5"/>
      <c r="F3148" s="5"/>
      <c r="G3148" s="5"/>
      <c r="H3148" s="5"/>
      <c r="I3148" s="5"/>
      <c r="J3148" s="5"/>
    </row>
    <row r="3149" spans="1:10" ht="14.25" customHeight="1">
      <c r="A3149" s="5"/>
      <c r="B3149" s="5"/>
      <c r="C3149" s="5"/>
      <c r="D3149" s="5"/>
      <c r="E3149" s="5"/>
      <c r="F3149" s="5"/>
      <c r="G3149" s="5"/>
      <c r="H3149" s="5"/>
      <c r="I3149" s="5"/>
      <c r="J3149" s="5"/>
    </row>
    <row r="3150" spans="1:10" ht="14.25" customHeight="1">
      <c r="A3150" s="5"/>
      <c r="B3150" s="5"/>
      <c r="C3150" s="5"/>
      <c r="D3150" s="5"/>
      <c r="E3150" s="5"/>
      <c r="F3150" s="5"/>
      <c r="G3150" s="5"/>
      <c r="H3150" s="5"/>
      <c r="I3150" s="5"/>
      <c r="J3150" s="5"/>
    </row>
    <row r="3151" spans="1:10" ht="14.25" customHeight="1">
      <c r="A3151" s="5"/>
      <c r="B3151" s="5"/>
      <c r="C3151" s="5"/>
      <c r="D3151" s="5"/>
      <c r="E3151" s="5"/>
      <c r="F3151" s="5"/>
      <c r="G3151" s="5"/>
      <c r="H3151" s="5"/>
      <c r="I3151" s="5"/>
      <c r="J3151" s="5"/>
    </row>
    <row r="3152" spans="1:10" ht="14.25" customHeight="1">
      <c r="A3152" s="5"/>
      <c r="B3152" s="5"/>
      <c r="C3152" s="5"/>
      <c r="D3152" s="5"/>
      <c r="E3152" s="5"/>
      <c r="F3152" s="5"/>
      <c r="G3152" s="5"/>
      <c r="H3152" s="5"/>
      <c r="I3152" s="5"/>
      <c r="J3152" s="5"/>
    </row>
    <row r="3153" spans="1:10" ht="14.25" customHeight="1">
      <c r="A3153" s="5"/>
      <c r="B3153" s="5"/>
      <c r="C3153" s="5"/>
      <c r="D3153" s="5"/>
      <c r="E3153" s="5"/>
      <c r="F3153" s="5"/>
      <c r="G3153" s="5"/>
      <c r="H3153" s="5"/>
      <c r="I3153" s="5"/>
      <c r="J3153" s="5"/>
    </row>
    <row r="3154" spans="1:10" ht="14.25" customHeight="1">
      <c r="A3154" s="5"/>
      <c r="B3154" s="5"/>
      <c r="C3154" s="5"/>
      <c r="D3154" s="5"/>
      <c r="E3154" s="5"/>
      <c r="F3154" s="5"/>
      <c r="G3154" s="5"/>
      <c r="H3154" s="5"/>
      <c r="I3154" s="5"/>
      <c r="J3154" s="5"/>
    </row>
    <row r="3155" spans="1:10" ht="14.25" customHeight="1">
      <c r="A3155" s="5"/>
      <c r="B3155" s="5"/>
      <c r="C3155" s="5"/>
      <c r="D3155" s="5"/>
      <c r="E3155" s="5"/>
      <c r="F3155" s="5"/>
      <c r="G3155" s="5"/>
      <c r="H3155" s="5"/>
      <c r="I3155" s="5"/>
      <c r="J3155" s="5"/>
    </row>
    <row r="3156" spans="1:10" ht="14.25" customHeight="1">
      <c r="A3156" s="5"/>
      <c r="B3156" s="5"/>
      <c r="C3156" s="5"/>
      <c r="D3156" s="5"/>
      <c r="E3156" s="5"/>
      <c r="F3156" s="5"/>
      <c r="G3156" s="5"/>
      <c r="H3156" s="5"/>
      <c r="I3156" s="5"/>
      <c r="J3156" s="5"/>
    </row>
    <row r="3157" spans="1:10" ht="14.25" customHeight="1">
      <c r="A3157" s="5"/>
      <c r="B3157" s="5"/>
      <c r="C3157" s="5"/>
      <c r="D3157" s="5"/>
      <c r="E3157" s="5"/>
      <c r="F3157" s="5"/>
      <c r="G3157" s="5"/>
      <c r="H3157" s="5"/>
      <c r="I3157" s="5"/>
      <c r="J3157" s="5"/>
    </row>
    <row r="3158" spans="1:10" ht="14.25" customHeight="1">
      <c r="A3158" s="5"/>
      <c r="B3158" s="5"/>
      <c r="C3158" s="5"/>
      <c r="D3158" s="5"/>
      <c r="E3158" s="5"/>
      <c r="F3158" s="5"/>
      <c r="G3158" s="5"/>
      <c r="H3158" s="5"/>
      <c r="I3158" s="5"/>
      <c r="J3158" s="5"/>
    </row>
    <row r="3159" spans="1:10" ht="14.25" customHeight="1">
      <c r="A3159" s="5"/>
      <c r="B3159" s="5"/>
      <c r="C3159" s="5"/>
      <c r="D3159" s="5"/>
      <c r="E3159" s="5"/>
      <c r="F3159" s="5"/>
      <c r="G3159" s="5"/>
      <c r="H3159" s="5"/>
      <c r="I3159" s="5"/>
      <c r="J3159" s="5"/>
    </row>
    <row r="3160" spans="1:10" ht="14.25" customHeight="1">
      <c r="A3160" s="5"/>
      <c r="B3160" s="5"/>
      <c r="C3160" s="5"/>
      <c r="D3160" s="5"/>
      <c r="E3160" s="5"/>
      <c r="F3160" s="5"/>
      <c r="G3160" s="5"/>
      <c r="H3160" s="5"/>
      <c r="I3160" s="5"/>
      <c r="J3160" s="5"/>
    </row>
    <row r="3161" spans="1:10" ht="14.25" customHeight="1">
      <c r="A3161" s="5"/>
      <c r="B3161" s="5"/>
      <c r="C3161" s="5"/>
      <c r="D3161" s="5"/>
      <c r="E3161" s="5"/>
      <c r="F3161" s="5"/>
      <c r="G3161" s="5"/>
      <c r="H3161" s="5"/>
      <c r="I3161" s="5"/>
      <c r="J3161" s="5"/>
    </row>
    <row r="3162" spans="1:10" ht="14.25" customHeight="1">
      <c r="A3162" s="5"/>
      <c r="B3162" s="5"/>
      <c r="C3162" s="5"/>
      <c r="D3162" s="5"/>
      <c r="E3162" s="5"/>
      <c r="F3162" s="5"/>
      <c r="G3162" s="5"/>
      <c r="H3162" s="5"/>
      <c r="I3162" s="5"/>
      <c r="J3162" s="5"/>
    </row>
    <row r="3163" spans="1:10" ht="14.25" customHeight="1">
      <c r="A3163" s="5"/>
      <c r="B3163" s="5"/>
      <c r="C3163" s="5"/>
      <c r="D3163" s="5"/>
      <c r="E3163" s="5"/>
      <c r="F3163" s="5"/>
      <c r="G3163" s="5"/>
      <c r="H3163" s="5"/>
      <c r="I3163" s="5"/>
      <c r="J3163" s="5"/>
    </row>
    <row r="3164" spans="1:10" ht="14.25" customHeight="1">
      <c r="A3164" s="5"/>
      <c r="B3164" s="5"/>
      <c r="C3164" s="5"/>
      <c r="D3164" s="5"/>
      <c r="E3164" s="5"/>
      <c r="F3164" s="5"/>
      <c r="G3164" s="5"/>
      <c r="H3164" s="5"/>
      <c r="I3164" s="5"/>
      <c r="J3164" s="5"/>
    </row>
    <row r="3165" spans="1:10" ht="14.25" customHeight="1">
      <c r="A3165" s="5"/>
      <c r="B3165" s="5"/>
      <c r="C3165" s="5"/>
      <c r="D3165" s="5"/>
      <c r="E3165" s="5"/>
      <c r="F3165" s="5"/>
      <c r="G3165" s="5"/>
      <c r="H3165" s="5"/>
      <c r="I3165" s="5"/>
      <c r="J3165" s="5"/>
    </row>
    <row r="3166" spans="1:10" ht="14.25" customHeight="1">
      <c r="A3166" s="5"/>
      <c r="B3166" s="5"/>
      <c r="C3166" s="5"/>
      <c r="D3166" s="5"/>
      <c r="E3166" s="5"/>
      <c r="F3166" s="5"/>
      <c r="G3166" s="5"/>
      <c r="H3166" s="5"/>
      <c r="I3166" s="5"/>
      <c r="J3166" s="5"/>
    </row>
    <row r="3167" spans="1:10" ht="14.25" customHeight="1">
      <c r="A3167" s="5"/>
      <c r="B3167" s="5"/>
      <c r="C3167" s="5"/>
      <c r="D3167" s="5"/>
      <c r="E3167" s="5"/>
      <c r="F3167" s="5"/>
      <c r="G3167" s="5"/>
      <c r="H3167" s="5"/>
      <c r="I3167" s="5"/>
      <c r="J3167" s="5"/>
    </row>
    <row r="3168" spans="1:10" ht="14.25" customHeight="1">
      <c r="A3168" s="5"/>
      <c r="B3168" s="5"/>
      <c r="C3168" s="5"/>
      <c r="D3168" s="5"/>
      <c r="E3168" s="5"/>
      <c r="F3168" s="5"/>
      <c r="G3168" s="5"/>
      <c r="H3168" s="5"/>
      <c r="I3168" s="5"/>
      <c r="J3168" s="5"/>
    </row>
    <row r="3169" spans="1:10" ht="14.25" customHeight="1">
      <c r="A3169" s="5"/>
      <c r="B3169" s="5"/>
      <c r="C3169" s="5"/>
      <c r="D3169" s="5"/>
      <c r="E3169" s="5"/>
      <c r="F3169" s="5"/>
      <c r="G3169" s="5"/>
      <c r="H3169" s="5"/>
      <c r="I3169" s="5"/>
      <c r="J3169" s="5"/>
    </row>
    <row r="3170" spans="1:10" ht="14.25" customHeight="1">
      <c r="A3170" s="5"/>
      <c r="B3170" s="5"/>
      <c r="C3170" s="5"/>
      <c r="D3170" s="5"/>
      <c r="E3170" s="5"/>
      <c r="F3170" s="5"/>
      <c r="G3170" s="5"/>
      <c r="H3170" s="5"/>
      <c r="I3170" s="5"/>
      <c r="J3170" s="5"/>
    </row>
    <row r="3171" spans="1:10" ht="14.25" customHeight="1">
      <c r="A3171" s="5"/>
      <c r="B3171" s="5"/>
      <c r="C3171" s="5"/>
      <c r="D3171" s="5"/>
      <c r="E3171" s="5"/>
      <c r="F3171" s="5"/>
      <c r="G3171" s="5"/>
      <c r="H3171" s="5"/>
      <c r="I3171" s="5"/>
      <c r="J3171" s="5"/>
    </row>
    <row r="3172" spans="1:10" ht="14.25" customHeight="1">
      <c r="A3172" s="5"/>
      <c r="B3172" s="5"/>
      <c r="C3172" s="5"/>
      <c r="D3172" s="5"/>
      <c r="E3172" s="5"/>
      <c r="F3172" s="5"/>
      <c r="G3172" s="5"/>
      <c r="H3172" s="5"/>
      <c r="I3172" s="5"/>
      <c r="J3172" s="5"/>
    </row>
    <row r="3173" spans="1:10" ht="14.25" customHeight="1">
      <c r="A3173" s="5"/>
      <c r="B3173" s="5"/>
      <c r="C3173" s="5"/>
      <c r="D3173" s="5"/>
      <c r="E3173" s="5"/>
      <c r="F3173" s="5"/>
      <c r="G3173" s="5"/>
      <c r="H3173" s="5"/>
      <c r="I3173" s="5"/>
      <c r="J3173" s="5"/>
    </row>
    <row r="3174" spans="1:10" ht="14.25" customHeight="1">
      <c r="A3174" s="5"/>
      <c r="B3174" s="5"/>
      <c r="C3174" s="5"/>
      <c r="D3174" s="5"/>
      <c r="E3174" s="5"/>
      <c r="F3174" s="5"/>
      <c r="G3174" s="5"/>
      <c r="H3174" s="5"/>
      <c r="I3174" s="5"/>
      <c r="J3174" s="5"/>
    </row>
    <row r="3175" spans="1:10" ht="14.25" customHeight="1">
      <c r="A3175" s="5"/>
      <c r="B3175" s="5"/>
      <c r="C3175" s="5"/>
      <c r="D3175" s="5"/>
      <c r="E3175" s="5"/>
      <c r="F3175" s="5"/>
      <c r="G3175" s="5"/>
      <c r="H3175" s="5"/>
      <c r="I3175" s="5"/>
      <c r="J3175" s="5"/>
    </row>
    <row r="3176" spans="1:10" ht="14.25" customHeight="1">
      <c r="A3176" s="5"/>
      <c r="B3176" s="5"/>
      <c r="C3176" s="5"/>
      <c r="D3176" s="5"/>
      <c r="E3176" s="5"/>
      <c r="F3176" s="5"/>
      <c r="G3176" s="5"/>
      <c r="H3176" s="5"/>
      <c r="I3176" s="5"/>
      <c r="J3176" s="5"/>
    </row>
    <row r="3177" spans="1:10" ht="14.25" customHeight="1">
      <c r="A3177" s="5"/>
      <c r="B3177" s="5"/>
      <c r="C3177" s="5"/>
      <c r="D3177" s="5"/>
      <c r="E3177" s="5"/>
      <c r="F3177" s="5"/>
      <c r="G3177" s="5"/>
      <c r="H3177" s="5"/>
      <c r="I3177" s="5"/>
      <c r="J3177" s="5"/>
    </row>
    <row r="3178" spans="1:10" ht="14.25" customHeight="1">
      <c r="A3178" s="5"/>
      <c r="B3178" s="5"/>
      <c r="C3178" s="5"/>
      <c r="D3178" s="5"/>
      <c r="E3178" s="5"/>
      <c r="F3178" s="5"/>
      <c r="G3178" s="5"/>
      <c r="H3178" s="5"/>
      <c r="I3178" s="5"/>
      <c r="J3178" s="5"/>
    </row>
    <row r="3179" spans="1:10" ht="14.25" customHeight="1">
      <c r="A3179" s="5"/>
      <c r="B3179" s="5"/>
      <c r="C3179" s="5"/>
      <c r="D3179" s="5"/>
      <c r="E3179" s="5"/>
      <c r="F3179" s="5"/>
      <c r="G3179" s="5"/>
      <c r="H3179" s="5"/>
      <c r="I3179" s="5"/>
      <c r="J3179" s="5"/>
    </row>
    <row r="3180" spans="1:10" ht="14.25" customHeight="1">
      <c r="A3180" s="5"/>
      <c r="B3180" s="5"/>
      <c r="C3180" s="5"/>
      <c r="D3180" s="5"/>
      <c r="E3180" s="5"/>
      <c r="F3180" s="5"/>
      <c r="G3180" s="5"/>
      <c r="H3180" s="5"/>
      <c r="I3180" s="5"/>
      <c r="J3180" s="5"/>
    </row>
    <row r="3181" spans="1:10" ht="14.25" customHeight="1">
      <c r="A3181" s="5"/>
      <c r="B3181" s="5"/>
      <c r="C3181" s="5"/>
      <c r="D3181" s="5"/>
      <c r="E3181" s="5"/>
      <c r="F3181" s="5"/>
      <c r="G3181" s="5"/>
      <c r="H3181" s="5"/>
      <c r="I3181" s="5"/>
      <c r="J3181" s="5"/>
    </row>
    <row r="3182" spans="1:10" ht="14.25" customHeight="1">
      <c r="A3182" s="5"/>
      <c r="B3182" s="5"/>
      <c r="C3182" s="5"/>
      <c r="D3182" s="5"/>
      <c r="E3182" s="5"/>
      <c r="F3182" s="5"/>
      <c r="G3182" s="5"/>
      <c r="H3182" s="5"/>
      <c r="I3182" s="5"/>
      <c r="J3182" s="5"/>
    </row>
    <row r="3183" spans="1:10" ht="14.25" customHeight="1">
      <c r="A3183" s="5"/>
      <c r="B3183" s="5"/>
      <c r="C3183" s="5"/>
      <c r="D3183" s="5"/>
      <c r="E3183" s="5"/>
      <c r="F3183" s="5"/>
      <c r="G3183" s="5"/>
      <c r="H3183" s="5"/>
      <c r="I3183" s="5"/>
      <c r="J3183" s="5"/>
    </row>
    <row r="3184" spans="1:10" ht="14.25" customHeight="1">
      <c r="A3184" s="5"/>
      <c r="B3184" s="5"/>
      <c r="C3184" s="5"/>
      <c r="D3184" s="5"/>
      <c r="E3184" s="5"/>
      <c r="F3184" s="5"/>
      <c r="G3184" s="5"/>
      <c r="H3184" s="5"/>
      <c r="I3184" s="5"/>
      <c r="J3184" s="5"/>
    </row>
    <row r="3185" spans="1:10" ht="14.25" customHeight="1">
      <c r="A3185" s="5"/>
      <c r="B3185" s="5"/>
      <c r="C3185" s="5"/>
      <c r="D3185" s="5"/>
      <c r="E3185" s="5"/>
      <c r="F3185" s="5"/>
      <c r="G3185" s="5"/>
      <c r="H3185" s="5"/>
      <c r="I3185" s="5"/>
      <c r="J3185" s="5"/>
    </row>
    <row r="3186" spans="1:10" ht="14.25" customHeight="1">
      <c r="A3186" s="5"/>
      <c r="B3186" s="5"/>
      <c r="C3186" s="5"/>
      <c r="D3186" s="5"/>
      <c r="E3186" s="5"/>
      <c r="F3186" s="5"/>
      <c r="G3186" s="5"/>
      <c r="H3186" s="5"/>
      <c r="I3186" s="5"/>
      <c r="J3186" s="5"/>
    </row>
    <row r="3187" spans="1:10" ht="14.25" customHeight="1">
      <c r="A3187" s="5"/>
      <c r="B3187" s="5"/>
      <c r="C3187" s="5"/>
      <c r="D3187" s="5"/>
      <c r="E3187" s="5"/>
      <c r="F3187" s="5"/>
      <c r="G3187" s="5"/>
      <c r="H3187" s="5"/>
      <c r="I3187" s="5"/>
      <c r="J3187" s="5"/>
    </row>
    <row r="3188" spans="1:10" ht="14.25" customHeight="1">
      <c r="A3188" s="5"/>
      <c r="B3188" s="5"/>
      <c r="C3188" s="5"/>
      <c r="D3188" s="5"/>
      <c r="E3188" s="5"/>
      <c r="F3188" s="5"/>
      <c r="G3188" s="5"/>
      <c r="H3188" s="5"/>
      <c r="I3188" s="5"/>
      <c r="J3188" s="5"/>
    </row>
    <row r="3189" spans="1:10" ht="14.25" customHeight="1">
      <c r="A3189" s="5"/>
      <c r="B3189" s="5"/>
      <c r="C3189" s="5"/>
      <c r="D3189" s="5"/>
      <c r="E3189" s="5"/>
      <c r="F3189" s="5"/>
      <c r="G3189" s="5"/>
      <c r="H3189" s="5"/>
      <c r="I3189" s="5"/>
      <c r="J3189" s="5"/>
    </row>
    <row r="3190" spans="1:10" ht="14.25" customHeight="1">
      <c r="A3190" s="5"/>
      <c r="B3190" s="5"/>
      <c r="C3190" s="5"/>
      <c r="D3190" s="5"/>
      <c r="E3190" s="5"/>
      <c r="F3190" s="5"/>
      <c r="G3190" s="5"/>
      <c r="H3190" s="5"/>
      <c r="I3190" s="5"/>
      <c r="J3190" s="5"/>
    </row>
    <row r="3191" spans="1:10" ht="14.25" customHeight="1">
      <c r="A3191" s="5"/>
      <c r="B3191" s="5"/>
      <c r="C3191" s="5"/>
      <c r="D3191" s="5"/>
      <c r="E3191" s="5"/>
      <c r="F3191" s="5"/>
      <c r="G3191" s="5"/>
      <c r="H3191" s="5"/>
      <c r="I3191" s="5"/>
      <c r="J3191" s="5"/>
    </row>
    <row r="3192" spans="1:10" ht="14.25" customHeight="1">
      <c r="A3192" s="5"/>
      <c r="B3192" s="5"/>
      <c r="C3192" s="5"/>
      <c r="D3192" s="5"/>
      <c r="E3192" s="5"/>
      <c r="F3192" s="5"/>
      <c r="G3192" s="5"/>
      <c r="H3192" s="5"/>
      <c r="I3192" s="5"/>
      <c r="J3192" s="5"/>
    </row>
    <row r="3193" spans="1:10" ht="14.25" customHeight="1">
      <c r="A3193" s="5"/>
      <c r="B3193" s="5"/>
      <c r="C3193" s="5"/>
      <c r="D3193" s="5"/>
      <c r="E3193" s="5"/>
      <c r="F3193" s="5"/>
      <c r="G3193" s="5"/>
      <c r="H3193" s="5"/>
      <c r="I3193" s="5"/>
      <c r="J3193" s="5"/>
    </row>
    <row r="3194" spans="1:10" ht="14.25" customHeight="1">
      <c r="A3194" s="5"/>
      <c r="B3194" s="5"/>
      <c r="C3194" s="5"/>
      <c r="D3194" s="5"/>
      <c r="E3194" s="5"/>
      <c r="F3194" s="5"/>
      <c r="G3194" s="5"/>
      <c r="H3194" s="5"/>
      <c r="I3194" s="5"/>
      <c r="J3194" s="5"/>
    </row>
    <row r="3195" spans="1:10" ht="14.25" customHeight="1">
      <c r="A3195" s="5"/>
      <c r="B3195" s="5"/>
      <c r="C3195" s="5"/>
      <c r="D3195" s="5"/>
      <c r="E3195" s="5"/>
      <c r="F3195" s="5"/>
      <c r="G3195" s="5"/>
      <c r="H3195" s="5"/>
      <c r="I3195" s="5"/>
      <c r="J3195" s="5"/>
    </row>
    <row r="3196" spans="1:10" ht="14.25" customHeight="1">
      <c r="A3196" s="5"/>
      <c r="B3196" s="5"/>
      <c r="C3196" s="5"/>
      <c r="D3196" s="5"/>
      <c r="E3196" s="5"/>
      <c r="F3196" s="5"/>
      <c r="G3196" s="5"/>
      <c r="H3196" s="5"/>
      <c r="I3196" s="5"/>
      <c r="J3196" s="5"/>
    </row>
    <row r="3197" spans="1:10" ht="14.25" customHeight="1">
      <c r="A3197" s="5"/>
      <c r="B3197" s="5"/>
      <c r="C3197" s="5"/>
      <c r="D3197" s="5"/>
      <c r="E3197" s="5"/>
      <c r="F3197" s="5"/>
      <c r="G3197" s="5"/>
      <c r="H3197" s="5"/>
      <c r="I3197" s="5"/>
      <c r="J3197" s="5"/>
    </row>
    <row r="3198" spans="1:10" ht="14.25" customHeight="1">
      <c r="A3198" s="5"/>
      <c r="B3198" s="5"/>
      <c r="C3198" s="5"/>
      <c r="D3198" s="5"/>
      <c r="E3198" s="5"/>
      <c r="F3198" s="5"/>
      <c r="G3198" s="5"/>
      <c r="H3198" s="5"/>
      <c r="I3198" s="5"/>
      <c r="J3198" s="5"/>
    </row>
    <row r="3199" spans="1:10" ht="14.25" customHeight="1">
      <c r="A3199" s="5"/>
      <c r="B3199" s="5"/>
      <c r="C3199" s="5"/>
      <c r="D3199" s="5"/>
      <c r="E3199" s="5"/>
      <c r="F3199" s="5"/>
      <c r="G3199" s="5"/>
      <c r="H3199" s="5"/>
      <c r="I3199" s="5"/>
      <c r="J3199" s="5"/>
    </row>
    <row r="3200" spans="1:10" ht="14.25" customHeight="1">
      <c r="A3200" s="5"/>
      <c r="B3200" s="5"/>
      <c r="C3200" s="5"/>
      <c r="D3200" s="5"/>
      <c r="E3200" s="5"/>
      <c r="F3200" s="5"/>
      <c r="G3200" s="5"/>
      <c r="H3200" s="5"/>
      <c r="I3200" s="5"/>
      <c r="J3200" s="5"/>
    </row>
    <row r="3201" spans="1:10" ht="14.25" customHeight="1">
      <c r="A3201" s="5"/>
      <c r="B3201" s="5"/>
      <c r="C3201" s="5"/>
      <c r="D3201" s="5"/>
      <c r="E3201" s="5"/>
      <c r="F3201" s="5"/>
      <c r="G3201" s="5"/>
      <c r="H3201" s="5"/>
      <c r="I3201" s="5"/>
      <c r="J3201" s="5"/>
    </row>
    <row r="3202" spans="1:10" ht="14.25" customHeight="1">
      <c r="A3202" s="5"/>
      <c r="B3202" s="5"/>
      <c r="C3202" s="5"/>
      <c r="D3202" s="5"/>
      <c r="E3202" s="5"/>
      <c r="F3202" s="5"/>
      <c r="G3202" s="5"/>
      <c r="H3202" s="5"/>
      <c r="I3202" s="5"/>
      <c r="J3202" s="5"/>
    </row>
    <row r="3203" spans="1:10" ht="14.25" customHeight="1">
      <c r="A3203" s="5"/>
      <c r="B3203" s="5"/>
      <c r="C3203" s="5"/>
      <c r="D3203" s="5"/>
      <c r="E3203" s="5"/>
      <c r="F3203" s="5"/>
      <c r="G3203" s="5"/>
      <c r="H3203" s="5"/>
      <c r="I3203" s="5"/>
      <c r="J3203" s="5"/>
    </row>
    <row r="3204" spans="1:10" ht="14.25" customHeight="1">
      <c r="A3204" s="5"/>
      <c r="B3204" s="5"/>
      <c r="C3204" s="5"/>
      <c r="D3204" s="5"/>
      <c r="E3204" s="5"/>
      <c r="F3204" s="5"/>
      <c r="G3204" s="5"/>
      <c r="H3204" s="5"/>
      <c r="I3204" s="5"/>
      <c r="J3204" s="5"/>
    </row>
    <row r="3205" spans="1:10" ht="14.25" customHeight="1">
      <c r="A3205" s="5"/>
      <c r="B3205" s="5"/>
      <c r="C3205" s="5"/>
      <c r="D3205" s="5"/>
      <c r="E3205" s="5"/>
      <c r="F3205" s="5"/>
      <c r="G3205" s="5"/>
      <c r="H3205" s="5"/>
      <c r="I3205" s="5"/>
      <c r="J3205" s="5"/>
    </row>
    <row r="3206" spans="1:10" ht="14.25" customHeight="1">
      <c r="A3206" s="5"/>
      <c r="B3206" s="5"/>
      <c r="C3206" s="5"/>
      <c r="D3206" s="5"/>
      <c r="E3206" s="5"/>
      <c r="F3206" s="5"/>
      <c r="G3206" s="5"/>
      <c r="H3206" s="5"/>
      <c r="I3206" s="5"/>
      <c r="J3206" s="5"/>
    </row>
    <row r="3207" spans="1:10" ht="14.25" customHeight="1">
      <c r="A3207" s="5"/>
      <c r="B3207" s="5"/>
      <c r="C3207" s="5"/>
      <c r="D3207" s="5"/>
      <c r="E3207" s="5"/>
      <c r="F3207" s="5"/>
      <c r="G3207" s="5"/>
      <c r="H3207" s="5"/>
      <c r="I3207" s="5"/>
      <c r="J3207" s="5"/>
    </row>
    <row r="3208" spans="1:10" ht="14.25" customHeight="1">
      <c r="A3208" s="5"/>
      <c r="B3208" s="5"/>
      <c r="C3208" s="5"/>
      <c r="D3208" s="5"/>
      <c r="E3208" s="5"/>
      <c r="F3208" s="5"/>
      <c r="G3208" s="5"/>
      <c r="H3208" s="5"/>
      <c r="I3208" s="5"/>
      <c r="J3208" s="5"/>
    </row>
    <row r="3209" spans="1:10" ht="14.25" customHeight="1">
      <c r="A3209" s="5"/>
      <c r="B3209" s="5"/>
      <c r="C3209" s="5"/>
      <c r="D3209" s="5"/>
      <c r="E3209" s="5"/>
      <c r="F3209" s="5"/>
      <c r="G3209" s="5"/>
      <c r="H3209" s="5"/>
      <c r="I3209" s="5"/>
      <c r="J3209" s="5"/>
    </row>
    <row r="3210" spans="1:10" ht="14.25" customHeight="1">
      <c r="A3210" s="5"/>
      <c r="B3210" s="5"/>
      <c r="C3210" s="5"/>
      <c r="D3210" s="5"/>
      <c r="E3210" s="5"/>
      <c r="F3210" s="5"/>
      <c r="G3210" s="5"/>
      <c r="H3210" s="5"/>
      <c r="I3210" s="5"/>
      <c r="J3210" s="5"/>
    </row>
    <row r="3211" spans="1:10" ht="14.25" customHeight="1">
      <c r="A3211" s="5"/>
      <c r="B3211" s="5"/>
      <c r="C3211" s="5"/>
      <c r="D3211" s="5"/>
      <c r="E3211" s="5"/>
      <c r="F3211" s="5"/>
      <c r="G3211" s="5"/>
      <c r="H3211" s="5"/>
      <c r="I3211" s="5"/>
      <c r="J3211" s="5"/>
    </row>
    <row r="3212" spans="1:10" ht="14.25" customHeight="1">
      <c r="A3212" s="5"/>
      <c r="B3212" s="5"/>
      <c r="C3212" s="5"/>
      <c r="D3212" s="5"/>
      <c r="E3212" s="5"/>
      <c r="F3212" s="5"/>
      <c r="G3212" s="5"/>
      <c r="H3212" s="5"/>
      <c r="I3212" s="5"/>
      <c r="J3212" s="5"/>
    </row>
    <row r="3213" spans="1:10" ht="14.25" customHeight="1">
      <c r="A3213" s="5"/>
      <c r="B3213" s="5"/>
      <c r="C3213" s="5"/>
      <c r="D3213" s="5"/>
      <c r="E3213" s="5"/>
      <c r="F3213" s="5"/>
      <c r="G3213" s="5"/>
      <c r="H3213" s="5"/>
      <c r="I3213" s="5"/>
      <c r="J3213" s="5"/>
    </row>
    <row r="3214" spans="1:10" ht="14.25" customHeight="1">
      <c r="A3214" s="5"/>
      <c r="B3214" s="5"/>
      <c r="C3214" s="5"/>
      <c r="D3214" s="5"/>
      <c r="E3214" s="5"/>
      <c r="F3214" s="5"/>
      <c r="G3214" s="5"/>
      <c r="H3214" s="5"/>
      <c r="I3214" s="5"/>
      <c r="J3214" s="5"/>
    </row>
    <row r="3215" spans="1:10" ht="14.25" customHeight="1">
      <c r="A3215" s="5"/>
      <c r="B3215" s="5"/>
      <c r="C3215" s="5"/>
      <c r="D3215" s="5"/>
      <c r="E3215" s="5"/>
      <c r="F3215" s="5"/>
      <c r="G3215" s="5"/>
      <c r="H3215" s="5"/>
      <c r="I3215" s="5"/>
      <c r="J3215" s="5"/>
    </row>
    <row r="3216" spans="1:10" ht="14.25" customHeight="1">
      <c r="A3216" s="5"/>
      <c r="B3216" s="5"/>
      <c r="C3216" s="5"/>
      <c r="D3216" s="5"/>
      <c r="E3216" s="5"/>
      <c r="F3216" s="5"/>
      <c r="G3216" s="5"/>
      <c r="H3216" s="5"/>
      <c r="I3216" s="5"/>
      <c r="J3216" s="5"/>
    </row>
    <row r="3217" spans="1:10" ht="14.25" customHeight="1">
      <c r="A3217" s="5"/>
      <c r="B3217" s="5"/>
      <c r="C3217" s="5"/>
      <c r="D3217" s="5"/>
      <c r="E3217" s="5"/>
      <c r="F3217" s="5"/>
      <c r="G3217" s="5"/>
      <c r="H3217" s="5"/>
      <c r="I3217" s="5"/>
      <c r="J3217" s="5"/>
    </row>
    <row r="3218" spans="1:10" ht="14.25" customHeight="1">
      <c r="A3218" s="5"/>
      <c r="B3218" s="5"/>
      <c r="C3218" s="5"/>
      <c r="D3218" s="5"/>
      <c r="E3218" s="5"/>
      <c r="F3218" s="5"/>
      <c r="G3218" s="5"/>
      <c r="H3218" s="5"/>
      <c r="I3218" s="5"/>
      <c r="J3218" s="5"/>
    </row>
    <row r="3219" spans="1:10" ht="14.25" customHeight="1">
      <c r="A3219" s="5"/>
      <c r="B3219" s="5"/>
      <c r="C3219" s="5"/>
      <c r="D3219" s="5"/>
      <c r="E3219" s="5"/>
      <c r="F3219" s="5"/>
      <c r="G3219" s="5"/>
      <c r="H3219" s="5"/>
      <c r="I3219" s="5"/>
      <c r="J3219" s="5"/>
    </row>
    <row r="3220" spans="1:10" ht="14.25" customHeight="1">
      <c r="A3220" s="5"/>
      <c r="B3220" s="5"/>
      <c r="C3220" s="5"/>
      <c r="D3220" s="5"/>
      <c r="E3220" s="5"/>
      <c r="F3220" s="5"/>
      <c r="G3220" s="5"/>
      <c r="H3220" s="5"/>
      <c r="I3220" s="5"/>
      <c r="J3220" s="5"/>
    </row>
    <row r="3221" spans="1:10" ht="14.25" customHeight="1">
      <c r="A3221" s="5"/>
      <c r="B3221" s="5"/>
      <c r="C3221" s="5"/>
      <c r="D3221" s="5"/>
      <c r="E3221" s="5"/>
      <c r="F3221" s="5"/>
      <c r="G3221" s="5"/>
      <c r="H3221" s="5"/>
      <c r="I3221" s="5"/>
      <c r="J3221" s="5"/>
    </row>
    <row r="3222" spans="1:10" ht="14.25" customHeight="1">
      <c r="A3222" s="5"/>
      <c r="B3222" s="5"/>
      <c r="C3222" s="5"/>
      <c r="D3222" s="5"/>
      <c r="E3222" s="5"/>
      <c r="F3222" s="5"/>
      <c r="G3222" s="5"/>
      <c r="H3222" s="5"/>
      <c r="I3222" s="5"/>
      <c r="J3222" s="5"/>
    </row>
    <row r="3223" spans="1:10" ht="14.25" customHeight="1">
      <c r="A3223" s="5"/>
      <c r="B3223" s="5"/>
      <c r="C3223" s="5"/>
      <c r="D3223" s="5"/>
      <c r="E3223" s="5"/>
      <c r="F3223" s="5"/>
      <c r="G3223" s="5"/>
      <c r="H3223" s="5"/>
      <c r="I3223" s="5"/>
      <c r="J3223" s="5"/>
    </row>
    <row r="3224" spans="1:10" ht="14.25" customHeight="1">
      <c r="A3224" s="5"/>
      <c r="B3224" s="5"/>
      <c r="C3224" s="5"/>
      <c r="D3224" s="5"/>
      <c r="E3224" s="5"/>
      <c r="F3224" s="5"/>
      <c r="G3224" s="5"/>
      <c r="H3224" s="5"/>
      <c r="I3224" s="5"/>
      <c r="J3224" s="5"/>
    </row>
    <row r="3225" spans="1:10" ht="14.25" customHeight="1">
      <c r="A3225" s="5"/>
      <c r="B3225" s="5"/>
      <c r="C3225" s="5"/>
      <c r="D3225" s="5"/>
      <c r="E3225" s="5"/>
      <c r="F3225" s="5"/>
      <c r="G3225" s="5"/>
      <c r="H3225" s="5"/>
      <c r="I3225" s="5"/>
      <c r="J3225" s="5"/>
    </row>
    <row r="3226" spans="1:10" ht="14.25" customHeight="1">
      <c r="A3226" s="5"/>
      <c r="B3226" s="5"/>
      <c r="C3226" s="5"/>
      <c r="D3226" s="5"/>
      <c r="E3226" s="5"/>
      <c r="F3226" s="5"/>
      <c r="G3226" s="5"/>
      <c r="H3226" s="5"/>
      <c r="I3226" s="5"/>
      <c r="J3226" s="5"/>
    </row>
    <row r="3227" spans="1:10" ht="14.25" customHeight="1">
      <c r="A3227" s="5"/>
      <c r="B3227" s="5"/>
      <c r="C3227" s="5"/>
      <c r="D3227" s="5"/>
      <c r="E3227" s="5"/>
      <c r="F3227" s="5"/>
      <c r="G3227" s="5"/>
      <c r="H3227" s="5"/>
      <c r="I3227" s="5"/>
      <c r="J3227" s="5"/>
    </row>
    <row r="3228" spans="1:10" ht="14.25" customHeight="1">
      <c r="A3228" s="5"/>
      <c r="B3228" s="5"/>
      <c r="C3228" s="5"/>
      <c r="D3228" s="5"/>
      <c r="E3228" s="5"/>
      <c r="F3228" s="5"/>
      <c r="G3228" s="5"/>
      <c r="H3228" s="5"/>
      <c r="I3228" s="5"/>
      <c r="J3228" s="5"/>
    </row>
    <row r="3229" spans="1:10" ht="14.25" customHeight="1">
      <c r="A3229" s="5"/>
      <c r="B3229" s="5"/>
      <c r="C3229" s="5"/>
      <c r="D3229" s="5"/>
      <c r="E3229" s="5"/>
      <c r="F3229" s="5"/>
      <c r="G3229" s="5"/>
      <c r="H3229" s="5"/>
      <c r="I3229" s="5"/>
      <c r="J3229" s="5"/>
    </row>
    <row r="3230" spans="1:10" ht="14.25" customHeight="1">
      <c r="A3230" s="5"/>
      <c r="B3230" s="5"/>
      <c r="C3230" s="5"/>
      <c r="D3230" s="5"/>
      <c r="E3230" s="5"/>
      <c r="F3230" s="5"/>
      <c r="G3230" s="5"/>
      <c r="H3230" s="5"/>
      <c r="I3230" s="5"/>
      <c r="J3230" s="5"/>
    </row>
    <row r="3231" spans="1:10" ht="14.25" customHeight="1">
      <c r="A3231" s="5"/>
      <c r="B3231" s="5"/>
      <c r="C3231" s="5"/>
      <c r="D3231" s="5"/>
      <c r="E3231" s="5"/>
      <c r="F3231" s="5"/>
      <c r="G3231" s="5"/>
      <c r="H3231" s="5"/>
      <c r="I3231" s="5"/>
      <c r="J3231" s="5"/>
    </row>
    <row r="3232" spans="1:10" ht="14.25" customHeight="1">
      <c r="A3232" s="5"/>
      <c r="B3232" s="5"/>
      <c r="C3232" s="5"/>
      <c r="D3232" s="5"/>
      <c r="E3232" s="5"/>
      <c r="F3232" s="5"/>
      <c r="G3232" s="5"/>
      <c r="H3232" s="5"/>
      <c r="I3232" s="5"/>
      <c r="J3232" s="5"/>
    </row>
    <row r="3233" spans="1:10" ht="14.25" customHeight="1">
      <c r="A3233" s="5"/>
      <c r="B3233" s="5"/>
      <c r="C3233" s="5"/>
      <c r="D3233" s="5"/>
      <c r="E3233" s="5"/>
      <c r="F3233" s="5"/>
      <c r="G3233" s="5"/>
      <c r="H3233" s="5"/>
      <c r="I3233" s="5"/>
      <c r="J3233" s="5"/>
    </row>
    <row r="3234" spans="1:10" ht="14.25" customHeight="1">
      <c r="A3234" s="5"/>
      <c r="B3234" s="5"/>
      <c r="C3234" s="5"/>
      <c r="D3234" s="5"/>
      <c r="E3234" s="5"/>
      <c r="F3234" s="5"/>
      <c r="G3234" s="5"/>
      <c r="H3234" s="5"/>
      <c r="I3234" s="5"/>
      <c r="J3234" s="5"/>
    </row>
    <row r="3235" spans="1:10" ht="14.25" customHeight="1">
      <c r="A3235" s="5"/>
      <c r="B3235" s="5"/>
      <c r="C3235" s="5"/>
      <c r="D3235" s="5"/>
      <c r="E3235" s="5"/>
      <c r="F3235" s="5"/>
      <c r="G3235" s="5"/>
      <c r="H3235" s="5"/>
      <c r="I3235" s="5"/>
      <c r="J3235" s="5"/>
    </row>
    <row r="3236" spans="1:10" ht="14.25" customHeight="1">
      <c r="A3236" s="5"/>
      <c r="B3236" s="5"/>
      <c r="C3236" s="5"/>
      <c r="D3236" s="5"/>
      <c r="E3236" s="5"/>
      <c r="F3236" s="5"/>
      <c r="G3236" s="5"/>
      <c r="H3236" s="5"/>
      <c r="I3236" s="5"/>
      <c r="J3236" s="5"/>
    </row>
    <row r="3237" spans="1:10" ht="14.25" customHeight="1">
      <c r="A3237" s="5"/>
      <c r="B3237" s="5"/>
      <c r="C3237" s="5"/>
      <c r="D3237" s="5"/>
      <c r="E3237" s="5"/>
      <c r="F3237" s="5"/>
      <c r="G3237" s="5"/>
      <c r="H3237" s="5"/>
      <c r="I3237" s="5"/>
      <c r="J3237" s="5"/>
    </row>
    <row r="3238" spans="1:10" ht="14.25" customHeight="1">
      <c r="A3238" s="5"/>
      <c r="B3238" s="5"/>
      <c r="C3238" s="5"/>
      <c r="D3238" s="5"/>
      <c r="E3238" s="5"/>
      <c r="F3238" s="5"/>
      <c r="G3238" s="5"/>
      <c r="H3238" s="5"/>
      <c r="I3238" s="5"/>
      <c r="J3238" s="5"/>
    </row>
    <row r="3239" spans="1:10" ht="14.25" customHeight="1">
      <c r="A3239" s="5"/>
      <c r="B3239" s="5"/>
      <c r="C3239" s="5"/>
      <c r="D3239" s="5"/>
      <c r="E3239" s="5"/>
      <c r="F3239" s="5"/>
      <c r="G3239" s="5"/>
      <c r="H3239" s="5"/>
      <c r="I3239" s="5"/>
      <c r="J3239" s="5"/>
    </row>
    <row r="3240" spans="1:10" ht="14.25" customHeight="1">
      <c r="A3240" s="5"/>
      <c r="B3240" s="5"/>
      <c r="C3240" s="5"/>
      <c r="D3240" s="5"/>
      <c r="E3240" s="5"/>
      <c r="F3240" s="5"/>
      <c r="G3240" s="5"/>
      <c r="H3240" s="5"/>
      <c r="I3240" s="5"/>
      <c r="J3240" s="5"/>
    </row>
    <row r="3241" spans="1:10" ht="14.25" customHeight="1">
      <c r="A3241" s="5"/>
      <c r="B3241" s="5"/>
      <c r="C3241" s="5"/>
      <c r="D3241" s="5"/>
      <c r="E3241" s="5"/>
      <c r="F3241" s="5"/>
      <c r="G3241" s="5"/>
      <c r="H3241" s="5"/>
      <c r="I3241" s="5"/>
      <c r="J3241" s="5"/>
    </row>
    <row r="3242" spans="1:10" ht="14.25" customHeight="1">
      <c r="A3242" s="5"/>
      <c r="B3242" s="5"/>
      <c r="C3242" s="5"/>
      <c r="D3242" s="5"/>
      <c r="E3242" s="5"/>
      <c r="F3242" s="5"/>
      <c r="G3242" s="5"/>
      <c r="H3242" s="5"/>
      <c r="I3242" s="5"/>
      <c r="J3242" s="5"/>
    </row>
    <row r="3243" spans="1:10" ht="14.25" customHeight="1">
      <c r="A3243" s="5"/>
      <c r="B3243" s="5"/>
      <c r="C3243" s="5"/>
      <c r="D3243" s="5"/>
      <c r="E3243" s="5"/>
      <c r="F3243" s="5"/>
      <c r="G3243" s="5"/>
      <c r="H3243" s="5"/>
      <c r="I3243" s="5"/>
      <c r="J3243" s="5"/>
    </row>
    <row r="3244" spans="1:10" ht="14.25" customHeight="1">
      <c r="A3244" s="5"/>
      <c r="B3244" s="5"/>
      <c r="C3244" s="5"/>
      <c r="D3244" s="5"/>
      <c r="E3244" s="5"/>
      <c r="F3244" s="5"/>
      <c r="G3244" s="5"/>
      <c r="H3244" s="5"/>
      <c r="I3244" s="5"/>
      <c r="J3244" s="5"/>
    </row>
    <row r="3245" spans="1:10" ht="14.25" customHeight="1">
      <c r="A3245" s="5"/>
      <c r="B3245" s="5"/>
      <c r="C3245" s="5"/>
      <c r="D3245" s="5"/>
      <c r="E3245" s="5"/>
      <c r="F3245" s="5"/>
      <c r="G3245" s="5"/>
      <c r="H3245" s="5"/>
      <c r="I3245" s="5"/>
      <c r="J3245" s="5"/>
    </row>
    <row r="3246" spans="1:10" ht="14.25" customHeight="1">
      <c r="A3246" s="5"/>
      <c r="B3246" s="5"/>
      <c r="C3246" s="5"/>
      <c r="D3246" s="5"/>
      <c r="E3246" s="5"/>
      <c r="F3246" s="5"/>
      <c r="G3246" s="5"/>
      <c r="H3246" s="5"/>
      <c r="I3246" s="5"/>
      <c r="J3246" s="5"/>
    </row>
    <row r="3247" spans="1:10" ht="14.25" customHeight="1">
      <c r="A3247" s="5"/>
      <c r="B3247" s="5"/>
      <c r="C3247" s="5"/>
      <c r="D3247" s="5"/>
      <c r="E3247" s="5"/>
      <c r="F3247" s="5"/>
      <c r="G3247" s="5"/>
      <c r="H3247" s="5"/>
      <c r="I3247" s="5"/>
      <c r="J3247" s="5"/>
    </row>
    <row r="3248" spans="1:10" ht="14.25" customHeight="1">
      <c r="A3248" s="5"/>
      <c r="B3248" s="5"/>
      <c r="C3248" s="5"/>
      <c r="D3248" s="5"/>
      <c r="E3248" s="5"/>
      <c r="F3248" s="5"/>
      <c r="G3248" s="5"/>
      <c r="H3248" s="5"/>
      <c r="I3248" s="5"/>
      <c r="J3248" s="5"/>
    </row>
    <row r="3249" spans="1:10" ht="14.25" customHeight="1">
      <c r="A3249" s="5"/>
      <c r="B3249" s="5"/>
      <c r="C3249" s="5"/>
      <c r="D3249" s="5"/>
      <c r="E3249" s="5"/>
      <c r="F3249" s="5"/>
      <c r="G3249" s="5"/>
      <c r="H3249" s="5"/>
      <c r="I3249" s="5"/>
      <c r="J3249" s="5"/>
    </row>
    <row r="3250" spans="1:10" ht="14.25" customHeight="1">
      <c r="A3250" s="5"/>
      <c r="B3250" s="5"/>
      <c r="C3250" s="5"/>
      <c r="D3250" s="5"/>
      <c r="E3250" s="5"/>
      <c r="F3250" s="5"/>
      <c r="G3250" s="5"/>
      <c r="H3250" s="5"/>
      <c r="I3250" s="5"/>
      <c r="J3250" s="5"/>
    </row>
    <row r="3251" spans="1:10" ht="14.25" customHeight="1">
      <c r="A3251" s="5"/>
      <c r="B3251" s="5"/>
      <c r="C3251" s="5"/>
      <c r="D3251" s="5"/>
      <c r="E3251" s="5"/>
      <c r="F3251" s="5"/>
      <c r="G3251" s="5"/>
      <c r="H3251" s="5"/>
      <c r="I3251" s="5"/>
      <c r="J3251" s="5"/>
    </row>
    <row r="3252" spans="1:10" ht="14.25" customHeight="1">
      <c r="A3252" s="5"/>
      <c r="B3252" s="5"/>
      <c r="C3252" s="5"/>
      <c r="D3252" s="5"/>
      <c r="E3252" s="5"/>
      <c r="F3252" s="5"/>
      <c r="G3252" s="5"/>
      <c r="H3252" s="5"/>
      <c r="I3252" s="5"/>
      <c r="J3252" s="5"/>
    </row>
    <row r="3253" spans="1:10" ht="14.25" customHeight="1">
      <c r="A3253" s="5"/>
      <c r="B3253" s="5"/>
      <c r="C3253" s="5"/>
      <c r="D3253" s="5"/>
      <c r="E3253" s="5"/>
      <c r="F3253" s="5"/>
      <c r="G3253" s="5"/>
      <c r="H3253" s="5"/>
      <c r="I3253" s="5"/>
      <c r="J3253" s="5"/>
    </row>
    <row r="3254" spans="1:10" ht="14.25" customHeight="1">
      <c r="A3254" s="5"/>
      <c r="B3254" s="5"/>
      <c r="C3254" s="5"/>
      <c r="D3254" s="5"/>
      <c r="E3254" s="5"/>
      <c r="F3254" s="5"/>
      <c r="G3254" s="5"/>
      <c r="H3254" s="5"/>
      <c r="I3254" s="5"/>
      <c r="J3254" s="5"/>
    </row>
    <row r="3255" spans="1:10" ht="14.25" customHeight="1">
      <c r="A3255" s="5"/>
      <c r="B3255" s="5"/>
      <c r="C3255" s="5"/>
      <c r="D3255" s="5"/>
      <c r="E3255" s="5"/>
      <c r="F3255" s="5"/>
      <c r="G3255" s="5"/>
      <c r="H3255" s="5"/>
      <c r="I3255" s="5"/>
      <c r="J3255" s="5"/>
    </row>
    <row r="3256" spans="1:10" ht="14.25" customHeight="1">
      <c r="A3256" s="5"/>
      <c r="B3256" s="5"/>
      <c r="C3256" s="5"/>
      <c r="D3256" s="5"/>
      <c r="E3256" s="5"/>
      <c r="F3256" s="5"/>
      <c r="G3256" s="5"/>
      <c r="H3256" s="5"/>
      <c r="I3256" s="5"/>
      <c r="J3256" s="5"/>
    </row>
    <row r="3257" spans="1:10" ht="14.25" customHeight="1">
      <c r="A3257" s="5"/>
      <c r="B3257" s="5"/>
      <c r="C3257" s="5"/>
      <c r="D3257" s="5"/>
      <c r="E3257" s="5"/>
      <c r="F3257" s="5"/>
      <c r="G3257" s="5"/>
      <c r="H3257" s="5"/>
      <c r="I3257" s="5"/>
      <c r="J3257" s="5"/>
    </row>
    <row r="3258" spans="1:10" ht="14.25" customHeight="1">
      <c r="A3258" s="5"/>
      <c r="B3258" s="5"/>
      <c r="C3258" s="5"/>
      <c r="D3258" s="5"/>
      <c r="E3258" s="5"/>
      <c r="F3258" s="5"/>
      <c r="G3258" s="5"/>
      <c r="H3258" s="5"/>
      <c r="I3258" s="5"/>
      <c r="J3258" s="5"/>
    </row>
    <row r="3259" spans="1:10" ht="14.25" customHeight="1">
      <c r="A3259" s="5"/>
      <c r="B3259" s="5"/>
      <c r="C3259" s="5"/>
      <c r="D3259" s="5"/>
      <c r="E3259" s="5"/>
      <c r="F3259" s="5"/>
      <c r="G3259" s="5"/>
      <c r="H3259" s="5"/>
      <c r="I3259" s="5"/>
      <c r="J3259" s="5"/>
    </row>
    <row r="3260" spans="1:10" ht="14.25" customHeight="1">
      <c r="A3260" s="5"/>
      <c r="B3260" s="5"/>
      <c r="C3260" s="5"/>
      <c r="D3260" s="5"/>
      <c r="E3260" s="5"/>
      <c r="F3260" s="5"/>
      <c r="G3260" s="5"/>
      <c r="H3260" s="5"/>
      <c r="I3260" s="5"/>
      <c r="J3260" s="5"/>
    </row>
    <row r="3261" spans="1:10" ht="14.25" customHeight="1">
      <c r="A3261" s="5"/>
      <c r="B3261" s="5"/>
      <c r="C3261" s="5"/>
      <c r="D3261" s="5"/>
      <c r="E3261" s="5"/>
      <c r="F3261" s="5"/>
      <c r="G3261" s="5"/>
      <c r="H3261" s="5"/>
      <c r="I3261" s="5"/>
      <c r="J3261" s="5"/>
    </row>
    <row r="3262" spans="1:10" ht="14.25" customHeight="1">
      <c r="A3262" s="5"/>
      <c r="B3262" s="5"/>
      <c r="C3262" s="5"/>
      <c r="D3262" s="5"/>
      <c r="E3262" s="5"/>
      <c r="F3262" s="5"/>
      <c r="G3262" s="5"/>
      <c r="H3262" s="5"/>
      <c r="I3262" s="5"/>
      <c r="J3262" s="5"/>
    </row>
    <row r="3263" spans="1:10" ht="14.25" customHeight="1">
      <c r="A3263" s="5"/>
      <c r="B3263" s="5"/>
      <c r="C3263" s="5"/>
      <c r="D3263" s="5"/>
      <c r="E3263" s="5"/>
      <c r="F3263" s="5"/>
      <c r="G3263" s="5"/>
      <c r="H3263" s="5"/>
      <c r="I3263" s="5"/>
      <c r="J3263" s="5"/>
    </row>
    <row r="3264" spans="1:10" ht="14.25" customHeight="1">
      <c r="A3264" s="5"/>
      <c r="B3264" s="5"/>
      <c r="C3264" s="5"/>
      <c r="D3264" s="5"/>
      <c r="E3264" s="5"/>
      <c r="F3264" s="5"/>
      <c r="G3264" s="5"/>
      <c r="H3264" s="5"/>
      <c r="I3264" s="5"/>
      <c r="J3264" s="5"/>
    </row>
    <row r="3265" spans="1:10" ht="14.25" customHeight="1">
      <c r="A3265" s="5"/>
      <c r="B3265" s="5"/>
      <c r="C3265" s="5"/>
      <c r="D3265" s="5"/>
      <c r="E3265" s="5"/>
      <c r="F3265" s="5"/>
      <c r="G3265" s="5"/>
      <c r="H3265" s="5"/>
      <c r="I3265" s="5"/>
      <c r="J3265" s="5"/>
    </row>
    <row r="3266" spans="1:10" ht="14.25" customHeight="1">
      <c r="A3266" s="5"/>
      <c r="B3266" s="5"/>
      <c r="C3266" s="5"/>
      <c r="D3266" s="5"/>
      <c r="E3266" s="5"/>
      <c r="F3266" s="5"/>
      <c r="G3266" s="5"/>
      <c r="H3266" s="5"/>
      <c r="I3266" s="5"/>
      <c r="J3266" s="5"/>
    </row>
    <row r="3267" spans="1:10" ht="14.25" customHeight="1">
      <c r="A3267" s="5"/>
      <c r="B3267" s="5"/>
      <c r="C3267" s="5"/>
      <c r="D3267" s="5"/>
      <c r="E3267" s="5"/>
      <c r="F3267" s="5"/>
      <c r="G3267" s="5"/>
      <c r="H3267" s="5"/>
      <c r="I3267" s="5"/>
      <c r="J3267" s="5"/>
    </row>
    <row r="3268" spans="1:10" ht="14.25" customHeight="1">
      <c r="A3268" s="5"/>
      <c r="B3268" s="5"/>
      <c r="C3268" s="5"/>
      <c r="D3268" s="5"/>
      <c r="E3268" s="5"/>
      <c r="F3268" s="5"/>
      <c r="G3268" s="5"/>
      <c r="H3268" s="5"/>
      <c r="I3268" s="5"/>
      <c r="J3268" s="5"/>
    </row>
    <row r="3269" spans="1:10" ht="14.25" customHeight="1">
      <c r="A3269" s="5"/>
      <c r="B3269" s="5"/>
      <c r="C3269" s="5"/>
      <c r="D3269" s="5"/>
      <c r="E3269" s="5"/>
      <c r="F3269" s="5"/>
      <c r="G3269" s="5"/>
      <c r="H3269" s="5"/>
      <c r="I3269" s="5"/>
      <c r="J3269" s="5"/>
    </row>
    <row r="3270" spans="1:10" ht="14.25" customHeight="1">
      <c r="A3270" s="5"/>
      <c r="B3270" s="5"/>
      <c r="C3270" s="5"/>
      <c r="D3270" s="5"/>
      <c r="E3270" s="5"/>
      <c r="F3270" s="5"/>
      <c r="G3270" s="5"/>
      <c r="H3270" s="5"/>
      <c r="I3270" s="5"/>
      <c r="J3270" s="5"/>
    </row>
    <row r="3271" spans="1:10" ht="14.25" customHeight="1">
      <c r="A3271" s="5"/>
      <c r="B3271" s="5"/>
      <c r="C3271" s="5"/>
      <c r="D3271" s="5"/>
      <c r="E3271" s="5"/>
      <c r="F3271" s="5"/>
      <c r="G3271" s="5"/>
      <c r="H3271" s="5"/>
      <c r="I3271" s="5"/>
      <c r="J3271" s="5"/>
    </row>
    <row r="3272" spans="1:10" ht="14.25" customHeight="1">
      <c r="A3272" s="5"/>
      <c r="B3272" s="5"/>
      <c r="C3272" s="5"/>
      <c r="D3272" s="5"/>
      <c r="E3272" s="5"/>
      <c r="F3272" s="5"/>
      <c r="G3272" s="5"/>
      <c r="H3272" s="5"/>
      <c r="I3272" s="5"/>
      <c r="J3272" s="5"/>
    </row>
    <row r="3273" spans="1:10" ht="14.25" customHeight="1">
      <c r="A3273" s="5"/>
      <c r="B3273" s="5"/>
      <c r="C3273" s="5"/>
      <c r="D3273" s="5"/>
      <c r="E3273" s="5"/>
      <c r="F3273" s="5"/>
      <c r="G3273" s="5"/>
      <c r="H3273" s="5"/>
      <c r="I3273" s="5"/>
      <c r="J3273" s="5"/>
    </row>
    <row r="3274" spans="1:10" ht="14.25" customHeight="1">
      <c r="A3274" s="5"/>
      <c r="B3274" s="5"/>
      <c r="C3274" s="5"/>
      <c r="D3274" s="5"/>
      <c r="E3274" s="5"/>
      <c r="F3274" s="5"/>
      <c r="G3274" s="5"/>
      <c r="H3274" s="5"/>
      <c r="I3274" s="5"/>
      <c r="J3274" s="5"/>
    </row>
    <row r="3275" spans="1:10" ht="14.25" customHeight="1">
      <c r="A3275" s="5"/>
      <c r="B3275" s="5"/>
      <c r="C3275" s="5"/>
      <c r="D3275" s="5"/>
      <c r="E3275" s="5"/>
      <c r="F3275" s="5"/>
      <c r="G3275" s="5"/>
      <c r="H3275" s="5"/>
      <c r="I3275" s="5"/>
      <c r="J3275" s="5"/>
    </row>
    <row r="3276" spans="1:10" ht="14.25" customHeight="1">
      <c r="A3276" s="5"/>
      <c r="B3276" s="5"/>
      <c r="C3276" s="5"/>
      <c r="D3276" s="5"/>
      <c r="E3276" s="5"/>
      <c r="F3276" s="5"/>
      <c r="G3276" s="5"/>
      <c r="H3276" s="5"/>
      <c r="I3276" s="5"/>
      <c r="J3276" s="5"/>
    </row>
    <row r="3277" spans="1:10" ht="14.25" customHeight="1">
      <c r="A3277" s="5"/>
      <c r="B3277" s="5"/>
      <c r="C3277" s="5"/>
      <c r="D3277" s="5"/>
      <c r="E3277" s="5"/>
      <c r="F3277" s="5"/>
      <c r="G3277" s="5"/>
      <c r="H3277" s="5"/>
      <c r="I3277" s="5"/>
      <c r="J3277" s="5"/>
    </row>
    <row r="3278" spans="1:10" ht="14.25" customHeight="1">
      <c r="A3278" s="5"/>
      <c r="B3278" s="5"/>
      <c r="C3278" s="5"/>
      <c r="D3278" s="5"/>
      <c r="E3278" s="5"/>
      <c r="F3278" s="5"/>
      <c r="G3278" s="5"/>
      <c r="H3278" s="5"/>
      <c r="I3278" s="5"/>
      <c r="J3278" s="5"/>
    </row>
    <row r="3279" spans="1:10" ht="14.25" customHeight="1">
      <c r="A3279" s="5"/>
      <c r="B3279" s="5"/>
      <c r="C3279" s="5"/>
      <c r="D3279" s="5"/>
      <c r="E3279" s="5"/>
      <c r="F3279" s="5"/>
      <c r="G3279" s="5"/>
      <c r="H3279" s="5"/>
      <c r="I3279" s="5"/>
      <c r="J3279" s="5"/>
    </row>
    <row r="3280" spans="1:10" ht="14.25" customHeight="1">
      <c r="A3280" s="5"/>
      <c r="B3280" s="5"/>
      <c r="C3280" s="5"/>
      <c r="D3280" s="5"/>
      <c r="E3280" s="5"/>
      <c r="F3280" s="5"/>
      <c r="G3280" s="5"/>
      <c r="H3280" s="5"/>
      <c r="I3280" s="5"/>
      <c r="J3280" s="5"/>
    </row>
    <row r="3281" spans="1:10" ht="14.25" customHeight="1">
      <c r="A3281" s="5"/>
      <c r="B3281" s="5"/>
      <c r="C3281" s="5"/>
      <c r="D3281" s="5"/>
      <c r="E3281" s="5"/>
      <c r="F3281" s="5"/>
      <c r="G3281" s="5"/>
      <c r="H3281" s="5"/>
      <c r="I3281" s="5"/>
      <c r="J3281" s="5"/>
    </row>
    <row r="3282" spans="1:10" ht="14.25" customHeight="1">
      <c r="A3282" s="5"/>
      <c r="B3282" s="5"/>
      <c r="C3282" s="5"/>
      <c r="D3282" s="5"/>
      <c r="E3282" s="5"/>
      <c r="F3282" s="5"/>
      <c r="G3282" s="5"/>
      <c r="H3282" s="5"/>
      <c r="I3282" s="5"/>
      <c r="J3282" s="5"/>
    </row>
    <row r="3283" spans="1:10" ht="14.25" customHeight="1">
      <c r="A3283" s="5"/>
      <c r="B3283" s="5"/>
      <c r="C3283" s="5"/>
      <c r="D3283" s="5"/>
      <c r="E3283" s="5"/>
      <c r="F3283" s="5"/>
      <c r="G3283" s="5"/>
      <c r="H3283" s="5"/>
      <c r="I3283" s="5"/>
      <c r="J3283" s="5"/>
    </row>
    <row r="3284" spans="1:10" ht="14.25" customHeight="1">
      <c r="A3284" s="5"/>
      <c r="B3284" s="5"/>
      <c r="C3284" s="5"/>
      <c r="D3284" s="5"/>
      <c r="E3284" s="5"/>
      <c r="F3284" s="5"/>
      <c r="G3284" s="5"/>
      <c r="H3284" s="5"/>
      <c r="I3284" s="5"/>
      <c r="J3284" s="5"/>
    </row>
    <row r="3285" spans="1:10" ht="14.25" customHeight="1">
      <c r="A3285" s="5"/>
      <c r="B3285" s="5"/>
      <c r="C3285" s="5"/>
      <c r="D3285" s="5"/>
      <c r="E3285" s="5"/>
      <c r="F3285" s="5"/>
      <c r="G3285" s="5"/>
      <c r="H3285" s="5"/>
      <c r="I3285" s="5"/>
      <c r="J3285" s="5"/>
    </row>
    <row r="3286" spans="1:10" ht="14.25" customHeight="1">
      <c r="A3286" s="5"/>
      <c r="B3286" s="5"/>
      <c r="C3286" s="5"/>
      <c r="D3286" s="5"/>
      <c r="E3286" s="5"/>
      <c r="F3286" s="5"/>
      <c r="G3286" s="5"/>
      <c r="H3286" s="5"/>
      <c r="I3286" s="5"/>
      <c r="J3286" s="5"/>
    </row>
    <row r="3287" spans="1:10" ht="14.25" customHeight="1">
      <c r="A3287" s="5"/>
      <c r="B3287" s="5"/>
      <c r="C3287" s="5"/>
      <c r="D3287" s="5"/>
      <c r="E3287" s="5"/>
      <c r="F3287" s="5"/>
      <c r="G3287" s="5"/>
      <c r="H3287" s="5"/>
      <c r="I3287" s="5"/>
      <c r="J3287" s="5"/>
    </row>
    <row r="3288" spans="1:10" ht="14.25" customHeight="1">
      <c r="A3288" s="5"/>
      <c r="B3288" s="5"/>
      <c r="C3288" s="5"/>
      <c r="D3288" s="5"/>
      <c r="E3288" s="5"/>
      <c r="F3288" s="5"/>
      <c r="G3288" s="5"/>
      <c r="H3288" s="5"/>
      <c r="I3288" s="5"/>
      <c r="J3288" s="5"/>
    </row>
    <row r="3289" spans="1:10" ht="14.25" customHeight="1">
      <c r="A3289" s="5"/>
      <c r="B3289" s="5"/>
      <c r="C3289" s="5"/>
      <c r="D3289" s="5"/>
      <c r="E3289" s="5"/>
      <c r="F3289" s="5"/>
      <c r="G3289" s="5"/>
      <c r="H3289" s="5"/>
      <c r="I3289" s="5"/>
      <c r="J3289" s="5"/>
    </row>
    <row r="3290" spans="1:10" ht="14.25" customHeight="1">
      <c r="A3290" s="5"/>
      <c r="B3290" s="5"/>
      <c r="C3290" s="5"/>
      <c r="D3290" s="5"/>
      <c r="E3290" s="5"/>
      <c r="F3290" s="5"/>
      <c r="G3290" s="5"/>
      <c r="H3290" s="5"/>
      <c r="I3290" s="5"/>
      <c r="J3290" s="5"/>
    </row>
    <row r="3291" spans="1:10" ht="14.25" customHeight="1">
      <c r="A3291" s="5"/>
      <c r="B3291" s="5"/>
      <c r="C3291" s="5"/>
      <c r="D3291" s="5"/>
      <c r="E3291" s="5"/>
      <c r="F3291" s="5"/>
      <c r="G3291" s="5"/>
      <c r="H3291" s="5"/>
      <c r="I3291" s="5"/>
      <c r="J3291" s="5"/>
    </row>
    <row r="3292" spans="1:10" ht="14.25" customHeight="1">
      <c r="A3292" s="5"/>
      <c r="B3292" s="5"/>
      <c r="C3292" s="5"/>
      <c r="D3292" s="5"/>
      <c r="E3292" s="5"/>
      <c r="F3292" s="5"/>
      <c r="G3292" s="5"/>
      <c r="H3292" s="5"/>
      <c r="I3292" s="5"/>
      <c r="J3292" s="5"/>
    </row>
    <row r="3293" spans="1:10" ht="14.25" customHeight="1">
      <c r="A3293" s="5"/>
      <c r="B3293" s="5"/>
      <c r="C3293" s="5"/>
      <c r="D3293" s="5"/>
      <c r="E3293" s="5"/>
      <c r="F3293" s="5"/>
      <c r="G3293" s="5"/>
      <c r="H3293" s="5"/>
      <c r="I3293" s="5"/>
      <c r="J3293" s="5"/>
    </row>
    <row r="3294" spans="1:10" ht="14.25" customHeight="1">
      <c r="A3294" s="5"/>
      <c r="B3294" s="5"/>
      <c r="C3294" s="5"/>
      <c r="D3294" s="5"/>
      <c r="E3294" s="5"/>
      <c r="F3294" s="5"/>
      <c r="G3294" s="5"/>
      <c r="H3294" s="5"/>
      <c r="I3294" s="5"/>
      <c r="J3294" s="5"/>
    </row>
    <row r="3295" spans="1:10" ht="14.25" customHeight="1">
      <c r="A3295" s="5"/>
      <c r="B3295" s="5"/>
      <c r="C3295" s="5"/>
      <c r="D3295" s="5"/>
      <c r="E3295" s="5"/>
      <c r="F3295" s="5"/>
      <c r="G3295" s="5"/>
      <c r="H3295" s="5"/>
      <c r="I3295" s="5"/>
      <c r="J3295" s="5"/>
    </row>
    <row r="3296" spans="1:10" ht="14.25" customHeight="1">
      <c r="A3296" s="5"/>
      <c r="B3296" s="5"/>
      <c r="C3296" s="5"/>
      <c r="D3296" s="5"/>
      <c r="E3296" s="5"/>
      <c r="F3296" s="5"/>
      <c r="G3296" s="5"/>
      <c r="H3296" s="5"/>
      <c r="I3296" s="5"/>
      <c r="J3296" s="5"/>
    </row>
    <row r="3297" spans="1:10" ht="14.25" customHeight="1">
      <c r="A3297" s="5"/>
      <c r="B3297" s="5"/>
      <c r="C3297" s="5"/>
      <c r="D3297" s="5"/>
      <c r="E3297" s="5"/>
      <c r="F3297" s="5"/>
      <c r="G3297" s="5"/>
      <c r="H3297" s="5"/>
      <c r="I3297" s="5"/>
      <c r="J3297" s="5"/>
    </row>
    <row r="3298" spans="1:10" ht="14.25" customHeight="1">
      <c r="A3298" s="5"/>
      <c r="B3298" s="5"/>
      <c r="C3298" s="5"/>
      <c r="D3298" s="5"/>
      <c r="E3298" s="5"/>
      <c r="F3298" s="5"/>
      <c r="G3298" s="5"/>
      <c r="H3298" s="5"/>
      <c r="I3298" s="5"/>
      <c r="J3298" s="5"/>
    </row>
    <row r="3299" spans="1:10" ht="14.25" customHeight="1">
      <c r="A3299" s="95"/>
      <c r="B3299" s="5"/>
      <c r="C3299" s="5"/>
      <c r="D3299" s="5"/>
      <c r="E3299" s="5"/>
      <c r="F3299" s="5"/>
      <c r="G3299" s="5"/>
      <c r="H3299" s="5"/>
      <c r="I3299" s="5"/>
      <c r="J3299" s="5"/>
    </row>
    <row r="3300" spans="1:10" ht="14.25" customHeight="1">
      <c r="A3300" s="5"/>
      <c r="B3300" s="5"/>
      <c r="C3300" s="5"/>
      <c r="D3300" s="5"/>
      <c r="E3300" s="5"/>
      <c r="F3300" s="5"/>
      <c r="G3300" s="5"/>
      <c r="H3300" s="5"/>
      <c r="I3300" s="5"/>
      <c r="J3300" s="5"/>
    </row>
    <row r="3301" spans="1:10" ht="14.25" customHeight="1">
      <c r="A3301" s="5"/>
      <c r="B3301" s="5"/>
      <c r="C3301" s="5"/>
      <c r="D3301" s="5"/>
      <c r="E3301" s="5"/>
      <c r="F3301" s="5"/>
      <c r="G3301" s="5"/>
      <c r="H3301" s="5"/>
      <c r="I3301" s="5"/>
      <c r="J3301" s="5"/>
    </row>
    <row r="3302" spans="1:10" ht="14.25" customHeight="1">
      <c r="A3302" s="5"/>
      <c r="B3302" s="5"/>
      <c r="C3302" s="5"/>
      <c r="D3302" s="5"/>
      <c r="E3302" s="5"/>
      <c r="F3302" s="5"/>
      <c r="G3302" s="5"/>
      <c r="H3302" s="5"/>
      <c r="I3302" s="5"/>
      <c r="J3302" s="5"/>
    </row>
    <row r="3303" spans="1:10" ht="14.25" customHeight="1">
      <c r="A3303" s="5"/>
      <c r="B3303" s="5"/>
      <c r="C3303" s="5"/>
      <c r="D3303" s="5"/>
      <c r="E3303" s="5"/>
      <c r="F3303" s="5"/>
      <c r="G3303" s="5"/>
      <c r="H3303" s="5"/>
      <c r="I3303" s="5"/>
      <c r="J3303" s="5"/>
    </row>
    <row r="3304" spans="1:10" ht="14.25" customHeight="1">
      <c r="A3304" s="5"/>
      <c r="B3304" s="5"/>
      <c r="C3304" s="5"/>
      <c r="D3304" s="5"/>
      <c r="E3304" s="5"/>
      <c r="F3304" s="5"/>
      <c r="G3304" s="5"/>
      <c r="H3304" s="5"/>
      <c r="I3304" s="5"/>
      <c r="J3304" s="5"/>
    </row>
    <row r="3305" spans="1:10" ht="14.25" customHeight="1">
      <c r="A3305" s="5"/>
      <c r="B3305" s="5"/>
      <c r="C3305" s="5"/>
      <c r="D3305" s="5"/>
      <c r="E3305" s="5"/>
      <c r="F3305" s="5"/>
      <c r="G3305" s="5"/>
      <c r="H3305" s="5"/>
      <c r="I3305" s="5"/>
      <c r="J3305" s="5"/>
    </row>
    <row r="3306" spans="1:10" ht="14.25" customHeight="1">
      <c r="A3306" s="5"/>
      <c r="B3306" s="5"/>
      <c r="C3306" s="5"/>
      <c r="D3306" s="5"/>
      <c r="E3306" s="5"/>
      <c r="F3306" s="5"/>
      <c r="G3306" s="5"/>
      <c r="H3306" s="5"/>
      <c r="I3306" s="5"/>
      <c r="J3306" s="5"/>
    </row>
    <row r="3307" spans="1:10" ht="14.25" customHeight="1">
      <c r="A3307" s="5"/>
      <c r="B3307" s="5"/>
      <c r="C3307" s="5"/>
      <c r="D3307" s="5"/>
      <c r="E3307" s="5"/>
      <c r="F3307" s="5"/>
      <c r="G3307" s="5"/>
      <c r="H3307" s="5"/>
      <c r="I3307" s="5"/>
      <c r="J3307" s="5"/>
    </row>
    <row r="3308" spans="1:10" ht="14.25" customHeight="1">
      <c r="A3308" s="5"/>
      <c r="B3308" s="5"/>
      <c r="C3308" s="5"/>
      <c r="D3308" s="5"/>
      <c r="E3308" s="5"/>
      <c r="F3308" s="5"/>
      <c r="G3308" s="5"/>
      <c r="H3308" s="5"/>
      <c r="I3308" s="5"/>
      <c r="J3308" s="5"/>
    </row>
    <row r="3309" spans="1:10" ht="14.25" customHeight="1">
      <c r="A3309" s="5"/>
      <c r="B3309" s="5"/>
      <c r="C3309" s="5"/>
      <c r="D3309" s="5"/>
      <c r="E3309" s="5"/>
      <c r="F3309" s="5"/>
      <c r="G3309" s="5"/>
      <c r="H3309" s="5"/>
      <c r="I3309" s="5"/>
      <c r="J3309" s="5"/>
    </row>
    <row r="3310" spans="1:10" ht="14.25" customHeight="1">
      <c r="A3310" s="5"/>
      <c r="B3310" s="5"/>
      <c r="C3310" s="5"/>
      <c r="D3310" s="5"/>
      <c r="E3310" s="5"/>
      <c r="F3310" s="5"/>
      <c r="G3310" s="5"/>
      <c r="H3310" s="5"/>
      <c r="I3310" s="5"/>
      <c r="J3310" s="5"/>
    </row>
    <row r="3311" spans="1:10" ht="14.25" customHeight="1">
      <c r="A3311" s="5"/>
      <c r="B3311" s="5"/>
      <c r="C3311" s="5"/>
      <c r="D3311" s="5"/>
      <c r="E3311" s="5"/>
      <c r="F3311" s="5"/>
      <c r="G3311" s="5"/>
      <c r="H3311" s="5"/>
      <c r="I3311" s="5"/>
      <c r="J3311" s="5"/>
    </row>
    <row r="3312" spans="1:10" ht="14.25" customHeight="1">
      <c r="A3312" s="5"/>
      <c r="B3312" s="5"/>
      <c r="C3312" s="5"/>
      <c r="D3312" s="5"/>
      <c r="E3312" s="5"/>
      <c r="F3312" s="5"/>
      <c r="G3312" s="5"/>
      <c r="H3312" s="5"/>
      <c r="I3312" s="5"/>
      <c r="J3312" s="5"/>
    </row>
    <row r="3313" spans="1:10" ht="14.25" customHeight="1">
      <c r="A3313" s="5"/>
      <c r="B3313" s="5"/>
      <c r="C3313" s="5"/>
      <c r="D3313" s="5"/>
      <c r="E3313" s="5"/>
      <c r="F3313" s="5"/>
      <c r="G3313" s="5"/>
      <c r="H3313" s="5"/>
      <c r="I3313" s="5"/>
      <c r="J3313" s="5"/>
    </row>
    <row r="3314" spans="1:10" ht="14.25" customHeight="1">
      <c r="A3314" s="5"/>
      <c r="B3314" s="5"/>
      <c r="C3314" s="5"/>
      <c r="D3314" s="5"/>
      <c r="E3314" s="5"/>
      <c r="F3314" s="5"/>
      <c r="G3314" s="5"/>
      <c r="H3314" s="5"/>
      <c r="I3314" s="5"/>
      <c r="J3314" s="5"/>
    </row>
    <row r="3315" spans="1:10" ht="14.25" customHeight="1">
      <c r="A3315" s="5"/>
      <c r="B3315" s="5"/>
      <c r="C3315" s="5"/>
      <c r="D3315" s="5"/>
      <c r="E3315" s="5"/>
      <c r="F3315" s="5"/>
      <c r="G3315" s="5"/>
      <c r="H3315" s="5"/>
      <c r="I3315" s="5"/>
      <c r="J3315" s="5"/>
    </row>
    <row r="3316" spans="1:10" ht="14.25" customHeight="1">
      <c r="A3316" s="5"/>
      <c r="B3316" s="5"/>
      <c r="C3316" s="5"/>
      <c r="D3316" s="5"/>
      <c r="E3316" s="5"/>
      <c r="F3316" s="5"/>
      <c r="G3316" s="5"/>
      <c r="H3316" s="5"/>
      <c r="I3316" s="5"/>
      <c r="J3316" s="5"/>
    </row>
    <row r="3317" spans="1:10" ht="14.25" customHeight="1">
      <c r="A3317" s="5"/>
      <c r="B3317" s="5"/>
      <c r="C3317" s="5"/>
      <c r="D3317" s="5"/>
      <c r="E3317" s="5"/>
      <c r="F3317" s="5"/>
      <c r="G3317" s="5"/>
      <c r="H3317" s="5"/>
      <c r="I3317" s="5"/>
      <c r="J3317" s="5"/>
    </row>
    <row r="3318" spans="1:10" ht="14.25" customHeight="1">
      <c r="A3318" s="5"/>
      <c r="B3318" s="5"/>
      <c r="C3318" s="5"/>
      <c r="D3318" s="5"/>
      <c r="E3318" s="5"/>
      <c r="F3318" s="5"/>
      <c r="G3318" s="5"/>
      <c r="H3318" s="5"/>
      <c r="I3318" s="5"/>
      <c r="J3318" s="5"/>
    </row>
    <row r="3319" spans="1:10" ht="14.25" customHeight="1">
      <c r="A3319" s="5"/>
      <c r="B3319" s="5"/>
      <c r="C3319" s="5"/>
      <c r="D3319" s="5"/>
      <c r="E3319" s="5"/>
      <c r="F3319" s="5"/>
      <c r="G3319" s="5"/>
      <c r="H3319" s="5"/>
      <c r="I3319" s="5"/>
      <c r="J3319" s="5"/>
    </row>
    <row r="3320" spans="1:10" ht="14.25" customHeight="1">
      <c r="A3320" s="5"/>
      <c r="B3320" s="5"/>
      <c r="C3320" s="5"/>
      <c r="D3320" s="5"/>
      <c r="E3320" s="5"/>
      <c r="F3320" s="5"/>
      <c r="G3320" s="5"/>
      <c r="H3320" s="5"/>
      <c r="I3320" s="5"/>
      <c r="J3320" s="5"/>
    </row>
    <row r="3321" spans="1:10" ht="14.25" customHeight="1">
      <c r="A3321" s="5"/>
      <c r="B3321" s="5"/>
      <c r="C3321" s="5"/>
      <c r="D3321" s="5"/>
      <c r="E3321" s="5"/>
      <c r="F3321" s="5"/>
      <c r="G3321" s="5"/>
      <c r="H3321" s="5"/>
      <c r="I3321" s="5"/>
      <c r="J3321" s="5"/>
    </row>
    <row r="3322" spans="1:10" ht="14.25" customHeight="1">
      <c r="A3322" s="5"/>
      <c r="B3322" s="5"/>
      <c r="C3322" s="5"/>
      <c r="D3322" s="5"/>
      <c r="E3322" s="5"/>
      <c r="F3322" s="5"/>
      <c r="G3322" s="5"/>
      <c r="H3322" s="5"/>
      <c r="I3322" s="5"/>
      <c r="J3322" s="5"/>
    </row>
    <row r="3323" spans="1:10" ht="14.25" customHeight="1">
      <c r="A3323" s="5"/>
      <c r="B3323" s="5"/>
      <c r="C3323" s="5"/>
      <c r="D3323" s="5"/>
      <c r="E3323" s="5"/>
      <c r="F3323" s="5"/>
      <c r="G3323" s="5"/>
      <c r="H3323" s="5"/>
      <c r="I3323" s="5"/>
      <c r="J3323" s="5"/>
    </row>
    <row r="3324" spans="1:10" ht="14.25" customHeight="1">
      <c r="A3324" s="5"/>
      <c r="B3324" s="5"/>
      <c r="C3324" s="5"/>
      <c r="D3324" s="5"/>
      <c r="E3324" s="5"/>
      <c r="F3324" s="5"/>
      <c r="G3324" s="5"/>
      <c r="H3324" s="5"/>
      <c r="I3324" s="5"/>
      <c r="J3324" s="5"/>
    </row>
    <row r="3325" spans="1:10" ht="14.25" customHeight="1">
      <c r="A3325" s="5"/>
      <c r="B3325" s="5"/>
      <c r="C3325" s="5"/>
      <c r="D3325" s="5"/>
      <c r="E3325" s="5"/>
      <c r="F3325" s="5"/>
      <c r="G3325" s="5"/>
      <c r="H3325" s="5"/>
      <c r="I3325" s="5"/>
      <c r="J3325" s="5"/>
    </row>
    <row r="3326" spans="1:10" ht="14.25" customHeight="1">
      <c r="A3326" s="5"/>
      <c r="B3326" s="5"/>
      <c r="C3326" s="5"/>
      <c r="D3326" s="5"/>
      <c r="E3326" s="5"/>
      <c r="F3326" s="5"/>
      <c r="G3326" s="5"/>
      <c r="H3326" s="5"/>
      <c r="I3326" s="5"/>
      <c r="J3326" s="5"/>
    </row>
    <row r="3327" spans="1:10" ht="14.25" customHeight="1">
      <c r="A3327" s="5"/>
      <c r="B3327" s="5"/>
      <c r="C3327" s="5"/>
      <c r="D3327" s="5"/>
      <c r="E3327" s="5"/>
      <c r="F3327" s="5"/>
      <c r="G3327" s="5"/>
      <c r="H3327" s="5"/>
      <c r="I3327" s="5"/>
      <c r="J3327" s="5"/>
    </row>
    <row r="3328" spans="1:10" ht="14.25" customHeight="1">
      <c r="A3328" s="5"/>
      <c r="B3328" s="5"/>
      <c r="C3328" s="5"/>
      <c r="D3328" s="5"/>
      <c r="E3328" s="5"/>
      <c r="F3328" s="5"/>
      <c r="G3328" s="5"/>
      <c r="H3328" s="5"/>
      <c r="I3328" s="5"/>
      <c r="J3328" s="5"/>
    </row>
    <row r="3329" spans="1:10" ht="14.25" customHeight="1">
      <c r="A3329" s="5"/>
      <c r="B3329" s="5"/>
      <c r="C3329" s="5"/>
      <c r="D3329" s="5"/>
      <c r="E3329" s="5"/>
      <c r="F3329" s="5"/>
      <c r="G3329" s="5"/>
      <c r="H3329" s="5"/>
      <c r="I3329" s="5"/>
      <c r="J3329" s="5"/>
    </row>
    <row r="3330" spans="1:10" ht="14.25" customHeight="1">
      <c r="A3330" s="5"/>
      <c r="B3330" s="5"/>
      <c r="C3330" s="5"/>
      <c r="D3330" s="5"/>
      <c r="E3330" s="5"/>
      <c r="F3330" s="5"/>
      <c r="G3330" s="5"/>
      <c r="H3330" s="5"/>
      <c r="I3330" s="5"/>
      <c r="J3330" s="5"/>
    </row>
    <row r="3331" spans="1:10" ht="14.25" customHeight="1">
      <c r="A3331" s="5"/>
      <c r="B3331" s="5"/>
      <c r="C3331" s="5"/>
      <c r="D3331" s="5"/>
      <c r="E3331" s="5"/>
      <c r="F3331" s="5"/>
      <c r="G3331" s="5"/>
      <c r="H3331" s="5"/>
      <c r="I3331" s="5"/>
      <c r="J3331" s="5"/>
    </row>
    <row r="3332" spans="1:10" ht="14.25" customHeight="1">
      <c r="A3332" s="5"/>
      <c r="B3332" s="5"/>
      <c r="C3332" s="5"/>
      <c r="D3332" s="5"/>
      <c r="E3332" s="5"/>
      <c r="F3332" s="5"/>
      <c r="G3332" s="5"/>
      <c r="H3332" s="5"/>
      <c r="I3332" s="5"/>
      <c r="J3332" s="5"/>
    </row>
    <row r="3333" spans="1:10" ht="14.25" customHeight="1">
      <c r="A3333" s="5"/>
      <c r="B3333" s="5"/>
      <c r="C3333" s="5"/>
      <c r="D3333" s="5"/>
      <c r="E3333" s="5"/>
      <c r="F3333" s="5"/>
      <c r="G3333" s="5"/>
      <c r="H3333" s="5"/>
      <c r="I3333" s="5"/>
      <c r="J3333" s="5"/>
    </row>
    <row r="3334" spans="1:10" ht="14.25" customHeight="1">
      <c r="A3334" s="5"/>
      <c r="B3334" s="5"/>
      <c r="C3334" s="5"/>
      <c r="D3334" s="5"/>
      <c r="E3334" s="5"/>
      <c r="F3334" s="5"/>
      <c r="G3334" s="5"/>
      <c r="H3334" s="5"/>
      <c r="I3334" s="5"/>
      <c r="J3334" s="5"/>
    </row>
    <row r="3335" spans="1:10" ht="14.25" customHeight="1">
      <c r="A3335" s="5"/>
      <c r="B3335" s="5"/>
      <c r="C3335" s="5"/>
      <c r="D3335" s="5"/>
      <c r="E3335" s="5"/>
      <c r="F3335" s="5"/>
      <c r="G3335" s="5"/>
      <c r="H3335" s="5"/>
      <c r="I3335" s="5"/>
      <c r="J3335" s="5"/>
    </row>
    <row r="3336" spans="1:10" ht="14.25" customHeight="1">
      <c r="A3336" s="5"/>
      <c r="B3336" s="5"/>
      <c r="C3336" s="5"/>
      <c r="D3336" s="5"/>
      <c r="E3336" s="5"/>
      <c r="F3336" s="5"/>
      <c r="G3336" s="5"/>
      <c r="H3336" s="5"/>
      <c r="I3336" s="5"/>
      <c r="J3336" s="5"/>
    </row>
    <row r="3337" spans="1:10" ht="14.25" customHeight="1">
      <c r="A3337" s="5"/>
      <c r="B3337" s="5"/>
      <c r="C3337" s="5"/>
      <c r="D3337" s="5"/>
      <c r="E3337" s="5"/>
      <c r="F3337" s="5"/>
      <c r="G3337" s="5"/>
      <c r="H3337" s="5"/>
      <c r="I3337" s="5"/>
      <c r="J3337" s="5"/>
    </row>
    <row r="3338" spans="1:10" ht="14.25" customHeight="1">
      <c r="A3338" s="5"/>
      <c r="B3338" s="5"/>
      <c r="C3338" s="5"/>
      <c r="D3338" s="5"/>
      <c r="E3338" s="5"/>
      <c r="F3338" s="5"/>
      <c r="G3338" s="5"/>
      <c r="H3338" s="5"/>
      <c r="I3338" s="5"/>
      <c r="J3338" s="5"/>
    </row>
    <row r="3339" spans="1:10" ht="14.25" customHeight="1">
      <c r="A3339" s="5"/>
      <c r="B3339" s="5"/>
      <c r="C3339" s="5"/>
      <c r="D3339" s="5"/>
      <c r="E3339" s="5"/>
      <c r="F3339" s="5"/>
      <c r="G3339" s="5"/>
      <c r="H3339" s="5"/>
      <c r="I3339" s="5"/>
      <c r="J3339" s="5"/>
    </row>
    <row r="3340" spans="1:10" ht="14.25" customHeight="1">
      <c r="A3340" s="5"/>
      <c r="B3340" s="5"/>
      <c r="C3340" s="5"/>
      <c r="D3340" s="5"/>
      <c r="E3340" s="5"/>
      <c r="F3340" s="5"/>
      <c r="G3340" s="5"/>
      <c r="H3340" s="5"/>
      <c r="I3340" s="5"/>
      <c r="J3340" s="5"/>
    </row>
    <row r="3341" spans="1:10" ht="14.25" customHeight="1">
      <c r="A3341" s="5"/>
      <c r="B3341" s="5"/>
      <c r="C3341" s="5"/>
      <c r="D3341" s="5"/>
      <c r="E3341" s="5"/>
      <c r="F3341" s="5"/>
      <c r="G3341" s="5"/>
      <c r="H3341" s="5"/>
      <c r="I3341" s="5"/>
      <c r="J3341" s="5"/>
    </row>
    <row r="3342" spans="1:10" ht="14.25" customHeight="1">
      <c r="A3342" s="5"/>
      <c r="B3342" s="5"/>
      <c r="C3342" s="5"/>
      <c r="D3342" s="5"/>
      <c r="E3342" s="5"/>
      <c r="F3342" s="5"/>
      <c r="G3342" s="5"/>
      <c r="H3342" s="5"/>
      <c r="I3342" s="5"/>
      <c r="J3342" s="5"/>
    </row>
    <row r="3343" spans="1:10" ht="14.25" customHeight="1">
      <c r="A3343" s="5"/>
      <c r="B3343" s="5"/>
      <c r="C3343" s="5"/>
      <c r="D3343" s="5"/>
      <c r="E3343" s="5"/>
      <c r="F3343" s="5"/>
      <c r="G3343" s="5"/>
      <c r="H3343" s="5"/>
      <c r="I3343" s="5"/>
      <c r="J3343" s="5"/>
    </row>
    <row r="3344" spans="1:10" ht="14.25" customHeight="1">
      <c r="A3344" s="5"/>
      <c r="B3344" s="5"/>
      <c r="C3344" s="5"/>
      <c r="D3344" s="5"/>
      <c r="E3344" s="5"/>
      <c r="F3344" s="5"/>
      <c r="G3344" s="5"/>
      <c r="H3344" s="5"/>
      <c r="I3344" s="5"/>
      <c r="J3344" s="5"/>
    </row>
    <row r="3345" spans="1:10" ht="14.25" customHeight="1">
      <c r="A3345" s="5"/>
      <c r="B3345" s="5"/>
      <c r="C3345" s="5"/>
      <c r="D3345" s="5"/>
      <c r="E3345" s="5"/>
      <c r="F3345" s="5"/>
      <c r="G3345" s="5"/>
      <c r="H3345" s="5"/>
      <c r="I3345" s="5"/>
      <c r="J3345" s="5"/>
    </row>
    <row r="3346" spans="1:10" ht="14.25" customHeight="1">
      <c r="A3346" s="5"/>
      <c r="B3346" s="5"/>
      <c r="C3346" s="5"/>
      <c r="D3346" s="5"/>
      <c r="E3346" s="5"/>
      <c r="F3346" s="5"/>
      <c r="G3346" s="5"/>
      <c r="H3346" s="5"/>
      <c r="I3346" s="5"/>
      <c r="J3346" s="5"/>
    </row>
    <row r="3347" spans="1:10" ht="14.25" customHeight="1">
      <c r="A3347" s="5"/>
      <c r="B3347" s="5"/>
      <c r="C3347" s="5"/>
      <c r="D3347" s="5"/>
      <c r="E3347" s="5"/>
      <c r="F3347" s="5"/>
      <c r="G3347" s="5"/>
      <c r="H3347" s="5"/>
      <c r="I3347" s="5"/>
      <c r="J3347" s="5"/>
    </row>
    <row r="3348" spans="1:10" ht="14.25" customHeight="1">
      <c r="A3348" s="5"/>
      <c r="B3348" s="5"/>
      <c r="C3348" s="5"/>
      <c r="D3348" s="5"/>
      <c r="E3348" s="5"/>
      <c r="F3348" s="5"/>
      <c r="G3348" s="5"/>
      <c r="H3348" s="5"/>
      <c r="I3348" s="5"/>
      <c r="J3348" s="5"/>
    </row>
    <row r="3349" spans="1:10" ht="14.25" customHeight="1">
      <c r="A3349" s="5"/>
      <c r="B3349" s="5"/>
      <c r="C3349" s="5"/>
      <c r="D3349" s="5"/>
      <c r="E3349" s="5"/>
      <c r="F3349" s="5"/>
      <c r="G3349" s="5"/>
      <c r="H3349" s="5"/>
      <c r="I3349" s="5"/>
      <c r="J3349" s="5"/>
    </row>
    <row r="3350" spans="1:10" ht="14.25" customHeight="1">
      <c r="A3350" s="5"/>
      <c r="B3350" s="5"/>
      <c r="C3350" s="5"/>
      <c r="D3350" s="5"/>
      <c r="E3350" s="5"/>
      <c r="F3350" s="5"/>
      <c r="G3350" s="5"/>
      <c r="H3350" s="5"/>
      <c r="I3350" s="5"/>
      <c r="J3350" s="5"/>
    </row>
    <row r="3351" spans="1:10" ht="14.25" customHeight="1">
      <c r="A3351" s="5"/>
      <c r="B3351" s="5"/>
      <c r="C3351" s="5"/>
      <c r="D3351" s="5"/>
      <c r="E3351" s="5"/>
      <c r="F3351" s="5"/>
      <c r="G3351" s="5"/>
      <c r="H3351" s="5"/>
      <c r="I3351" s="5"/>
      <c r="J3351" s="5"/>
    </row>
    <row r="3352" spans="1:10" ht="14.25" customHeight="1">
      <c r="A3352" s="5"/>
      <c r="B3352" s="5"/>
      <c r="C3352" s="5"/>
      <c r="D3352" s="5"/>
      <c r="E3352" s="5"/>
      <c r="F3352" s="5"/>
      <c r="G3352" s="5"/>
      <c r="H3352" s="5"/>
      <c r="I3352" s="5"/>
      <c r="J3352" s="5"/>
    </row>
    <row r="3353" spans="1:10" ht="14.25" customHeight="1">
      <c r="A3353" s="5"/>
      <c r="B3353" s="5"/>
      <c r="C3353" s="5"/>
      <c r="D3353" s="5"/>
      <c r="E3353" s="5"/>
      <c r="F3353" s="5"/>
      <c r="G3353" s="5"/>
      <c r="H3353" s="5"/>
      <c r="I3353" s="5"/>
      <c r="J3353" s="5"/>
    </row>
    <row r="3354" spans="1:10" ht="14.25" customHeight="1">
      <c r="A3354" s="5"/>
      <c r="B3354" s="5"/>
      <c r="C3354" s="5"/>
      <c r="D3354" s="5"/>
      <c r="E3354" s="5"/>
      <c r="F3354" s="5"/>
      <c r="G3354" s="5"/>
      <c r="H3354" s="5"/>
      <c r="I3354" s="5"/>
      <c r="J3354" s="5"/>
    </row>
    <row r="3355" spans="1:10" ht="14.25" customHeight="1">
      <c r="A3355" s="5"/>
      <c r="B3355" s="5"/>
      <c r="C3355" s="5"/>
      <c r="D3355" s="5"/>
      <c r="E3355" s="5"/>
      <c r="F3355" s="5"/>
      <c r="G3355" s="5"/>
      <c r="H3355" s="5"/>
      <c r="I3355" s="5"/>
      <c r="J3355" s="5"/>
    </row>
    <row r="3356" spans="1:10" ht="14.25" customHeight="1">
      <c r="A3356" s="5"/>
      <c r="B3356" s="5"/>
      <c r="C3356" s="5"/>
      <c r="D3356" s="5"/>
      <c r="E3356" s="5"/>
      <c r="F3356" s="5"/>
      <c r="G3356" s="5"/>
      <c r="H3356" s="5"/>
      <c r="I3356" s="5"/>
      <c r="J3356" s="5"/>
    </row>
    <row r="3357" spans="1:10" ht="14.25" customHeight="1">
      <c r="A3357" s="5"/>
      <c r="B3357" s="5"/>
      <c r="C3357" s="5"/>
      <c r="D3357" s="5"/>
      <c r="E3357" s="5"/>
      <c r="F3357" s="5"/>
      <c r="G3357" s="5"/>
      <c r="H3357" s="5"/>
      <c r="I3357" s="5"/>
      <c r="J3357" s="5"/>
    </row>
    <row r="3358" spans="1:10" ht="14.25" customHeight="1">
      <c r="A3358" s="5"/>
      <c r="B3358" s="5"/>
      <c r="C3358" s="5"/>
      <c r="D3358" s="5"/>
      <c r="E3358" s="5"/>
      <c r="F3358" s="5"/>
      <c r="G3358" s="5"/>
      <c r="H3358" s="5"/>
      <c r="I3358" s="5"/>
      <c r="J3358" s="5"/>
    </row>
    <row r="3359" spans="1:10" ht="14.25" customHeight="1">
      <c r="A3359" s="5"/>
      <c r="B3359" s="5"/>
      <c r="C3359" s="5"/>
      <c r="D3359" s="5"/>
      <c r="E3359" s="5"/>
      <c r="F3359" s="5"/>
      <c r="G3359" s="5"/>
      <c r="H3359" s="5"/>
      <c r="I3359" s="5"/>
      <c r="J3359" s="5"/>
    </row>
    <row r="3360" spans="1:10" ht="14.25" customHeight="1">
      <c r="A3360" s="5"/>
      <c r="B3360" s="5"/>
      <c r="C3360" s="5"/>
      <c r="D3360" s="5"/>
      <c r="E3360" s="5"/>
      <c r="F3360" s="5"/>
      <c r="G3360" s="5"/>
      <c r="H3360" s="5"/>
      <c r="I3360" s="5"/>
      <c r="J3360" s="5"/>
    </row>
    <row r="3361" spans="1:10" ht="14.25" customHeight="1">
      <c r="A3361" s="5"/>
      <c r="B3361" s="5"/>
      <c r="C3361" s="5"/>
      <c r="D3361" s="5"/>
      <c r="E3361" s="5"/>
      <c r="F3361" s="5"/>
      <c r="G3361" s="5"/>
      <c r="H3361" s="5"/>
      <c r="I3361" s="5"/>
      <c r="J3361" s="5"/>
    </row>
    <row r="3362" spans="1:10" ht="14.25" customHeight="1">
      <c r="A3362" s="5"/>
      <c r="B3362" s="5"/>
      <c r="C3362" s="5"/>
      <c r="D3362" s="5"/>
      <c r="E3362" s="5"/>
      <c r="F3362" s="5"/>
      <c r="G3362" s="5"/>
      <c r="H3362" s="5"/>
      <c r="I3362" s="5"/>
      <c r="J3362" s="5"/>
    </row>
    <row r="3363" spans="1:10" ht="14.25" customHeight="1">
      <c r="A3363" s="5"/>
      <c r="B3363" s="5"/>
      <c r="C3363" s="5"/>
      <c r="D3363" s="5"/>
      <c r="E3363" s="5"/>
      <c r="F3363" s="5"/>
      <c r="G3363" s="5"/>
      <c r="H3363" s="5"/>
      <c r="I3363" s="5"/>
      <c r="J3363" s="5"/>
    </row>
    <row r="3364" spans="1:10" ht="14.25" customHeight="1">
      <c r="A3364" s="5"/>
      <c r="B3364" s="5"/>
      <c r="C3364" s="5"/>
      <c r="D3364" s="5"/>
      <c r="E3364" s="5"/>
      <c r="F3364" s="5"/>
      <c r="G3364" s="5"/>
      <c r="H3364" s="5"/>
      <c r="I3364" s="5"/>
      <c r="J3364" s="5"/>
    </row>
    <row r="3365" spans="1:10" ht="14.25" customHeight="1">
      <c r="A3365" s="5"/>
      <c r="B3365" s="5"/>
      <c r="C3365" s="5"/>
      <c r="D3365" s="5"/>
      <c r="E3365" s="5"/>
      <c r="F3365" s="5"/>
      <c r="G3365" s="5"/>
      <c r="H3365" s="5"/>
      <c r="I3365" s="5"/>
      <c r="J3365" s="5"/>
    </row>
    <row r="3366" spans="1:10" ht="14.25" customHeight="1">
      <c r="A3366" s="5"/>
      <c r="B3366" s="5"/>
      <c r="C3366" s="5"/>
      <c r="D3366" s="5"/>
      <c r="E3366" s="5"/>
      <c r="F3366" s="5"/>
      <c r="G3366" s="5"/>
      <c r="H3366" s="5"/>
      <c r="I3366" s="5"/>
      <c r="J3366" s="5"/>
    </row>
    <row r="3367" spans="1:10" ht="14.25" customHeight="1">
      <c r="A3367" s="5"/>
      <c r="B3367" s="5"/>
      <c r="C3367" s="5"/>
      <c r="D3367" s="5"/>
      <c r="E3367" s="5"/>
      <c r="F3367" s="5"/>
      <c r="G3367" s="5"/>
      <c r="H3367" s="5"/>
      <c r="I3367" s="5"/>
      <c r="J3367" s="5"/>
    </row>
    <row r="3368" spans="1:10" ht="14.25" customHeight="1">
      <c r="A3368" s="5"/>
      <c r="B3368" s="5"/>
      <c r="C3368" s="5"/>
      <c r="D3368" s="5"/>
      <c r="E3368" s="5"/>
      <c r="F3368" s="5"/>
      <c r="G3368" s="5"/>
      <c r="H3368" s="5"/>
      <c r="I3368" s="5"/>
      <c r="J3368" s="5"/>
    </row>
    <row r="3369" spans="1:10" ht="14.25" customHeight="1">
      <c r="A3369" s="5"/>
      <c r="B3369" s="5"/>
      <c r="C3369" s="5"/>
      <c r="D3369" s="5"/>
      <c r="E3369" s="5"/>
      <c r="F3369" s="5"/>
      <c r="G3369" s="5"/>
      <c r="H3369" s="5"/>
      <c r="I3369" s="5"/>
      <c r="J3369" s="5"/>
    </row>
    <row r="3370" spans="1:10" ht="14.25" customHeight="1">
      <c r="A3370" s="5"/>
      <c r="B3370" s="5"/>
      <c r="C3370" s="5"/>
      <c r="D3370" s="5"/>
      <c r="E3370" s="5"/>
      <c r="F3370" s="5"/>
      <c r="G3370" s="5"/>
      <c r="H3370" s="5"/>
      <c r="I3370" s="5"/>
      <c r="J3370" s="5"/>
    </row>
    <row r="3371" spans="1:10" ht="14.25" customHeight="1">
      <c r="A3371" s="5"/>
      <c r="B3371" s="5"/>
      <c r="C3371" s="5"/>
      <c r="D3371" s="5"/>
      <c r="E3371" s="5"/>
      <c r="F3371" s="5"/>
      <c r="G3371" s="5"/>
      <c r="H3371" s="5"/>
      <c r="I3371" s="5"/>
      <c r="J3371" s="5"/>
    </row>
    <row r="3372" spans="1:10" ht="14.25" customHeight="1">
      <c r="A3372" s="5"/>
      <c r="B3372" s="5"/>
      <c r="C3372" s="5"/>
      <c r="D3372" s="5"/>
      <c r="E3372" s="5"/>
      <c r="F3372" s="5"/>
      <c r="G3372" s="5"/>
      <c r="H3372" s="5"/>
      <c r="I3372" s="5"/>
      <c r="J3372" s="5"/>
    </row>
    <row r="3373" spans="1:10" ht="14.25" customHeight="1">
      <c r="A3373" s="5"/>
      <c r="B3373" s="5"/>
      <c r="C3373" s="5"/>
      <c r="D3373" s="5"/>
      <c r="E3373" s="5"/>
      <c r="F3373" s="5"/>
      <c r="G3373" s="5"/>
      <c r="H3373" s="5"/>
      <c r="I3373" s="5"/>
      <c r="J3373" s="5"/>
    </row>
    <row r="3374" spans="1:10" ht="14.25" customHeight="1">
      <c r="A3374" s="5"/>
      <c r="B3374" s="5"/>
      <c r="C3374" s="5"/>
      <c r="D3374" s="5"/>
      <c r="E3374" s="5"/>
      <c r="F3374" s="5"/>
      <c r="G3374" s="5"/>
      <c r="H3374" s="5"/>
      <c r="I3374" s="5"/>
      <c r="J3374" s="5"/>
    </row>
    <row r="3375" spans="1:10" ht="14.25" customHeight="1">
      <c r="A3375" s="5"/>
      <c r="B3375" s="5"/>
      <c r="C3375" s="5"/>
      <c r="D3375" s="5"/>
      <c r="E3375" s="5"/>
      <c r="F3375" s="5"/>
      <c r="G3375" s="5"/>
      <c r="H3375" s="5"/>
      <c r="I3375" s="5"/>
      <c r="J3375" s="5"/>
    </row>
    <row r="3376" spans="1:10" ht="14.25" customHeight="1">
      <c r="A3376" s="5"/>
      <c r="B3376" s="5"/>
      <c r="C3376" s="5"/>
      <c r="D3376" s="5"/>
      <c r="E3376" s="5"/>
      <c r="F3376" s="5"/>
      <c r="G3376" s="5"/>
      <c r="H3376" s="5"/>
      <c r="I3376" s="5"/>
      <c r="J3376" s="5"/>
    </row>
    <row r="3377" spans="1:10" ht="14.25" customHeight="1">
      <c r="A3377" s="5"/>
      <c r="B3377" s="5"/>
      <c r="C3377" s="5"/>
      <c r="D3377" s="5"/>
      <c r="E3377" s="5"/>
      <c r="F3377" s="5"/>
      <c r="G3377" s="5"/>
      <c r="H3377" s="5"/>
      <c r="I3377" s="5"/>
      <c r="J3377" s="5"/>
    </row>
    <row r="3378" spans="1:10" ht="14.25" customHeight="1">
      <c r="A3378" s="5"/>
      <c r="B3378" s="5"/>
      <c r="C3378" s="5"/>
      <c r="D3378" s="5"/>
      <c r="E3378" s="5"/>
      <c r="F3378" s="5"/>
      <c r="G3378" s="5"/>
      <c r="H3378" s="5"/>
      <c r="I3378" s="5"/>
      <c r="J3378" s="5"/>
    </row>
    <row r="3379" spans="1:10" ht="14.25" customHeight="1">
      <c r="A3379" s="5"/>
      <c r="B3379" s="5"/>
      <c r="C3379" s="5"/>
      <c r="D3379" s="5"/>
      <c r="E3379" s="5"/>
      <c r="F3379" s="5"/>
      <c r="G3379" s="5"/>
      <c r="H3379" s="5"/>
      <c r="I3379" s="5"/>
      <c r="J3379" s="5"/>
    </row>
    <row r="3380" spans="1:10" ht="14.25" customHeight="1">
      <c r="A3380" s="5"/>
      <c r="B3380" s="5"/>
      <c r="C3380" s="5"/>
      <c r="D3380" s="5"/>
      <c r="E3380" s="5"/>
      <c r="F3380" s="5"/>
      <c r="G3380" s="5"/>
      <c r="H3380" s="5"/>
      <c r="I3380" s="5"/>
      <c r="J3380" s="5"/>
    </row>
    <row r="3381" spans="1:10" ht="14.25" customHeight="1">
      <c r="A3381" s="5"/>
      <c r="B3381" s="5"/>
      <c r="C3381" s="5"/>
      <c r="D3381" s="5"/>
      <c r="E3381" s="5"/>
      <c r="F3381" s="5"/>
      <c r="G3381" s="5"/>
      <c r="H3381" s="5"/>
      <c r="I3381" s="5"/>
      <c r="J3381" s="5"/>
    </row>
    <row r="3382" spans="1:10" ht="14.25" customHeight="1">
      <c r="A3382" s="5"/>
      <c r="B3382" s="5"/>
      <c r="C3382" s="5"/>
      <c r="D3382" s="5"/>
      <c r="E3382" s="5"/>
      <c r="F3382" s="5"/>
      <c r="G3382" s="5"/>
      <c r="H3382" s="5"/>
      <c r="I3382" s="5"/>
      <c r="J3382" s="5"/>
    </row>
    <row r="3383" spans="1:10" ht="14.25" customHeight="1">
      <c r="A3383" s="5"/>
      <c r="B3383" s="5"/>
      <c r="C3383" s="5"/>
      <c r="D3383" s="5"/>
      <c r="E3383" s="5"/>
      <c r="F3383" s="5"/>
      <c r="G3383" s="5"/>
      <c r="H3383" s="5"/>
      <c r="I3383" s="5"/>
      <c r="J3383" s="5"/>
    </row>
    <row r="3384" spans="1:10" ht="14.25" customHeight="1">
      <c r="A3384" s="5"/>
      <c r="B3384" s="5"/>
      <c r="C3384" s="5"/>
      <c r="D3384" s="5"/>
      <c r="E3384" s="5"/>
      <c r="F3384" s="5"/>
      <c r="G3384" s="5"/>
      <c r="H3384" s="5"/>
      <c r="I3384" s="5"/>
      <c r="J3384" s="5"/>
    </row>
    <row r="3385" spans="1:10" ht="14.25" customHeight="1">
      <c r="A3385" s="5"/>
      <c r="B3385" s="5"/>
      <c r="C3385" s="5"/>
      <c r="D3385" s="5"/>
      <c r="E3385" s="5"/>
      <c r="F3385" s="5"/>
      <c r="G3385" s="5"/>
      <c r="H3385" s="5"/>
      <c r="I3385" s="5"/>
      <c r="J3385" s="5"/>
    </row>
    <row r="3386" spans="1:10" ht="14.25" customHeight="1">
      <c r="A3386" s="5"/>
      <c r="B3386" s="5"/>
      <c r="C3386" s="5"/>
      <c r="D3386" s="5"/>
      <c r="E3386" s="5"/>
      <c r="F3386" s="5"/>
      <c r="G3386" s="5"/>
      <c r="H3386" s="5"/>
      <c r="I3386" s="5"/>
      <c r="J3386" s="5"/>
    </row>
    <row r="3387" spans="1:10" ht="14.25" customHeight="1">
      <c r="A3387" s="5"/>
      <c r="B3387" s="5"/>
      <c r="C3387" s="5"/>
      <c r="D3387" s="5"/>
      <c r="E3387" s="5"/>
      <c r="F3387" s="5"/>
      <c r="G3387" s="5"/>
      <c r="H3387" s="5"/>
      <c r="I3387" s="5"/>
      <c r="J3387" s="5"/>
    </row>
    <row r="3388" spans="1:10" ht="14.25" customHeight="1">
      <c r="A3388" s="5"/>
      <c r="B3388" s="5"/>
      <c r="C3388" s="5"/>
      <c r="D3388" s="5"/>
      <c r="E3388" s="5"/>
      <c r="F3388" s="5"/>
      <c r="G3388" s="5"/>
      <c r="H3388" s="5"/>
      <c r="I3388" s="5"/>
      <c r="J3388" s="5"/>
    </row>
    <row r="3389" spans="1:10" ht="14.25" customHeight="1">
      <c r="A3389" s="5"/>
      <c r="B3389" s="5"/>
      <c r="C3389" s="5"/>
      <c r="D3389" s="5"/>
      <c r="E3389" s="5"/>
      <c r="F3389" s="5"/>
      <c r="G3389" s="5"/>
      <c r="H3389" s="5"/>
      <c r="I3389" s="5"/>
      <c r="J3389" s="5"/>
    </row>
    <row r="3390" spans="1:10" ht="14.25" customHeight="1">
      <c r="A3390" s="5"/>
      <c r="B3390" s="5"/>
      <c r="C3390" s="5"/>
      <c r="D3390" s="5"/>
      <c r="E3390" s="5"/>
      <c r="F3390" s="5"/>
      <c r="G3390" s="5"/>
      <c r="H3390" s="5"/>
      <c r="I3390" s="5"/>
      <c r="J3390" s="5"/>
    </row>
    <row r="3391" spans="1:10" ht="14.25" customHeight="1">
      <c r="A3391" s="5"/>
      <c r="B3391" s="5"/>
      <c r="C3391" s="5"/>
      <c r="D3391" s="5"/>
      <c r="E3391" s="5"/>
      <c r="F3391" s="5"/>
      <c r="G3391" s="5"/>
      <c r="H3391" s="5"/>
      <c r="I3391" s="5"/>
      <c r="J3391" s="5"/>
    </row>
    <row r="3392" spans="1:10" ht="14.25" customHeight="1">
      <c r="A3392" s="5"/>
      <c r="B3392" s="5"/>
      <c r="C3392" s="5"/>
      <c r="D3392" s="5"/>
      <c r="E3392" s="5"/>
      <c r="F3392" s="5"/>
      <c r="G3392" s="5"/>
      <c r="H3392" s="5"/>
      <c r="I3392" s="5"/>
      <c r="J3392" s="5"/>
    </row>
    <row r="3393" spans="1:10" ht="14.25" customHeight="1">
      <c r="A3393" s="5"/>
      <c r="B3393" s="5"/>
      <c r="C3393" s="5"/>
      <c r="D3393" s="5"/>
      <c r="E3393" s="5"/>
      <c r="F3393" s="5"/>
      <c r="G3393" s="5"/>
      <c r="H3393" s="5"/>
      <c r="I3393" s="5"/>
      <c r="J3393" s="5"/>
    </row>
    <row r="3394" spans="1:10" ht="14.25" customHeight="1">
      <c r="A3394" s="5"/>
      <c r="B3394" s="5"/>
      <c r="C3394" s="5"/>
      <c r="D3394" s="5"/>
      <c r="E3394" s="5"/>
      <c r="F3394" s="5"/>
      <c r="G3394" s="5"/>
      <c r="H3394" s="5"/>
      <c r="I3394" s="5"/>
      <c r="J3394" s="5"/>
    </row>
    <row r="3395" spans="1:10" ht="14.25" customHeight="1">
      <c r="A3395" s="5"/>
      <c r="B3395" s="5"/>
      <c r="C3395" s="5"/>
      <c r="D3395" s="5"/>
      <c r="E3395" s="5"/>
      <c r="F3395" s="5"/>
      <c r="G3395" s="5"/>
      <c r="H3395" s="5"/>
      <c r="I3395" s="5"/>
      <c r="J3395" s="5"/>
    </row>
    <row r="3396" spans="1:10" ht="14.25" customHeight="1">
      <c r="A3396" s="5"/>
      <c r="B3396" s="5"/>
      <c r="C3396" s="5"/>
      <c r="D3396" s="5"/>
      <c r="E3396" s="5"/>
      <c r="F3396" s="5"/>
      <c r="G3396" s="5"/>
      <c r="H3396" s="5"/>
      <c r="I3396" s="5"/>
      <c r="J3396" s="5"/>
    </row>
    <row r="3397" spans="1:10" ht="14.25" customHeight="1">
      <c r="A3397" s="5"/>
      <c r="B3397" s="5"/>
      <c r="C3397" s="5"/>
      <c r="D3397" s="5"/>
      <c r="E3397" s="5"/>
      <c r="F3397" s="5"/>
      <c r="G3397" s="5"/>
      <c r="H3397" s="5"/>
      <c r="I3397" s="5"/>
      <c r="J3397" s="5"/>
    </row>
    <row r="3398" spans="1:10" ht="14.25" customHeight="1">
      <c r="A3398" s="5"/>
      <c r="B3398" s="5"/>
      <c r="C3398" s="5"/>
      <c r="D3398" s="5"/>
      <c r="E3398" s="5"/>
      <c r="F3398" s="5"/>
      <c r="G3398" s="5"/>
      <c r="H3398" s="5"/>
      <c r="I3398" s="5"/>
      <c r="J3398" s="5"/>
    </row>
    <row r="3399" spans="1:10" ht="14.25" customHeight="1">
      <c r="A3399" s="5"/>
      <c r="B3399" s="5"/>
      <c r="C3399" s="5"/>
      <c r="D3399" s="5"/>
      <c r="E3399" s="5"/>
      <c r="F3399" s="5"/>
      <c r="G3399" s="5"/>
      <c r="H3399" s="5"/>
      <c r="I3399" s="5"/>
      <c r="J3399" s="5"/>
    </row>
    <row r="3400" spans="1:10" ht="14.25" customHeight="1">
      <c r="A3400" s="5"/>
      <c r="B3400" s="5"/>
      <c r="C3400" s="5"/>
      <c r="D3400" s="5"/>
      <c r="E3400" s="5"/>
      <c r="F3400" s="5"/>
      <c r="G3400" s="5"/>
      <c r="H3400" s="5"/>
      <c r="I3400" s="5"/>
      <c r="J3400" s="5"/>
    </row>
    <row r="3401" spans="1:10" ht="14.25" customHeight="1">
      <c r="A3401" s="5"/>
      <c r="B3401" s="5"/>
      <c r="C3401" s="5"/>
      <c r="D3401" s="5"/>
      <c r="E3401" s="5"/>
      <c r="F3401" s="5"/>
      <c r="G3401" s="5"/>
      <c r="H3401" s="5"/>
      <c r="I3401" s="5"/>
      <c r="J3401" s="5"/>
    </row>
    <row r="3402" spans="1:10" ht="14.25" customHeight="1">
      <c r="A3402" s="5"/>
      <c r="B3402" s="5"/>
      <c r="C3402" s="5"/>
      <c r="D3402" s="5"/>
      <c r="E3402" s="5"/>
      <c r="F3402" s="5"/>
      <c r="G3402" s="5"/>
      <c r="H3402" s="5"/>
      <c r="I3402" s="5"/>
      <c r="J3402" s="5"/>
    </row>
    <row r="3403" spans="1:10" ht="14.25" customHeight="1">
      <c r="A3403" s="5"/>
      <c r="B3403" s="5"/>
      <c r="C3403" s="5"/>
      <c r="D3403" s="5"/>
      <c r="E3403" s="5"/>
      <c r="F3403" s="5"/>
      <c r="G3403" s="5"/>
      <c r="H3403" s="5"/>
      <c r="I3403" s="5"/>
      <c r="J3403" s="5"/>
    </row>
    <row r="3404" spans="1:10" ht="14.25" customHeight="1">
      <c r="A3404" s="5"/>
      <c r="B3404" s="5"/>
      <c r="C3404" s="5"/>
      <c r="D3404" s="5"/>
      <c r="E3404" s="5"/>
      <c r="F3404" s="5"/>
      <c r="G3404" s="5"/>
      <c r="H3404" s="5"/>
      <c r="I3404" s="5"/>
      <c r="J3404" s="5"/>
    </row>
    <row r="3405" spans="1:10" ht="14.25" customHeight="1">
      <c r="A3405" s="5"/>
      <c r="B3405" s="5"/>
      <c r="C3405" s="5"/>
      <c r="D3405" s="5"/>
      <c r="E3405" s="5"/>
      <c r="F3405" s="5"/>
      <c r="G3405" s="5"/>
      <c r="H3405" s="5"/>
      <c r="I3405" s="5"/>
      <c r="J3405" s="5"/>
    </row>
    <row r="3406" spans="1:10" ht="14.25" customHeight="1">
      <c r="A3406" s="5"/>
      <c r="B3406" s="5"/>
      <c r="C3406" s="5"/>
      <c r="D3406" s="5"/>
      <c r="E3406" s="5"/>
      <c r="F3406" s="5"/>
      <c r="G3406" s="5"/>
      <c r="H3406" s="5"/>
      <c r="I3406" s="5"/>
      <c r="J3406" s="5"/>
    </row>
    <row r="3407" spans="1:10" ht="14.25" customHeight="1">
      <c r="A3407" s="5"/>
      <c r="B3407" s="5"/>
      <c r="C3407" s="5"/>
      <c r="D3407" s="5"/>
      <c r="E3407" s="5"/>
      <c r="F3407" s="5"/>
      <c r="G3407" s="5"/>
      <c r="H3407" s="5"/>
      <c r="I3407" s="5"/>
      <c r="J3407" s="5"/>
    </row>
    <row r="3408" spans="1:10" ht="14.25" customHeight="1">
      <c r="A3408" s="5"/>
      <c r="B3408" s="5"/>
      <c r="C3408" s="5"/>
      <c r="D3408" s="5"/>
      <c r="E3408" s="5"/>
      <c r="F3408" s="5"/>
      <c r="G3408" s="5"/>
      <c r="H3408" s="5"/>
      <c r="I3408" s="5"/>
      <c r="J3408" s="5"/>
    </row>
    <row r="3409" spans="1:10" ht="14.25" customHeight="1">
      <c r="A3409" s="5"/>
      <c r="B3409" s="5"/>
      <c r="C3409" s="5"/>
      <c r="D3409" s="5"/>
      <c r="E3409" s="5"/>
      <c r="F3409" s="5"/>
      <c r="G3409" s="5"/>
      <c r="H3409" s="5"/>
      <c r="I3409" s="5"/>
      <c r="J3409" s="5"/>
    </row>
    <row r="3410" spans="1:10" ht="14.25" customHeight="1">
      <c r="A3410" s="5"/>
      <c r="B3410" s="5"/>
      <c r="C3410" s="5"/>
      <c r="D3410" s="5"/>
      <c r="E3410" s="5"/>
      <c r="F3410" s="5"/>
      <c r="G3410" s="5"/>
      <c r="H3410" s="5"/>
      <c r="I3410" s="5"/>
      <c r="J3410" s="5"/>
    </row>
    <row r="3411" spans="1:10" ht="14.25" customHeight="1">
      <c r="A3411" s="5"/>
      <c r="B3411" s="5"/>
      <c r="C3411" s="5"/>
      <c r="D3411" s="5"/>
      <c r="E3411" s="5"/>
      <c r="F3411" s="5"/>
      <c r="G3411" s="5"/>
      <c r="H3411" s="5"/>
      <c r="I3411" s="5"/>
      <c r="J3411" s="5"/>
    </row>
    <row r="3412" spans="1:10" ht="14.25" customHeight="1">
      <c r="A3412" s="5"/>
      <c r="B3412" s="5"/>
      <c r="C3412" s="5"/>
      <c r="D3412" s="5"/>
      <c r="E3412" s="5"/>
      <c r="F3412" s="5"/>
      <c r="G3412" s="5"/>
      <c r="H3412" s="5"/>
      <c r="I3412" s="5"/>
      <c r="J3412" s="5"/>
    </row>
    <row r="3413" spans="1:10" ht="14.25" customHeight="1">
      <c r="A3413" s="5"/>
      <c r="B3413" s="5"/>
      <c r="C3413" s="5"/>
      <c r="D3413" s="5"/>
      <c r="E3413" s="5"/>
      <c r="F3413" s="5"/>
      <c r="G3413" s="5"/>
      <c r="H3413" s="5"/>
      <c r="I3413" s="5"/>
      <c r="J3413" s="5"/>
    </row>
    <row r="3414" spans="1:10" ht="14.25" customHeight="1">
      <c r="A3414" s="5"/>
      <c r="B3414" s="5"/>
      <c r="C3414" s="5"/>
      <c r="D3414" s="5"/>
      <c r="E3414" s="5"/>
      <c r="F3414" s="5"/>
      <c r="G3414" s="5"/>
      <c r="H3414" s="5"/>
      <c r="I3414" s="5"/>
      <c r="J3414" s="5"/>
    </row>
    <row r="3415" spans="1:10" ht="14.25" customHeight="1">
      <c r="A3415" s="5"/>
      <c r="B3415" s="5"/>
      <c r="C3415" s="5"/>
      <c r="D3415" s="5"/>
      <c r="E3415" s="5"/>
      <c r="F3415" s="5"/>
      <c r="G3415" s="5"/>
      <c r="H3415" s="5"/>
      <c r="I3415" s="5"/>
      <c r="J3415" s="5"/>
    </row>
    <row r="3416" spans="1:10" ht="14.25" customHeight="1">
      <c r="A3416" s="5"/>
      <c r="B3416" s="5"/>
      <c r="C3416" s="5"/>
      <c r="D3416" s="5"/>
      <c r="E3416" s="5"/>
      <c r="F3416" s="5"/>
      <c r="G3416" s="5"/>
      <c r="H3416" s="5"/>
      <c r="I3416" s="5"/>
      <c r="J3416" s="5"/>
    </row>
    <row r="3417" spans="1:10" ht="14.25" customHeight="1">
      <c r="A3417" s="5"/>
      <c r="B3417" s="5"/>
      <c r="C3417" s="5"/>
      <c r="D3417" s="5"/>
      <c r="E3417" s="5"/>
      <c r="F3417" s="5"/>
      <c r="G3417" s="5"/>
      <c r="H3417" s="5"/>
      <c r="I3417" s="5"/>
      <c r="J3417" s="5"/>
    </row>
    <row r="3418" spans="1:10" ht="14.25" customHeight="1">
      <c r="A3418" s="5"/>
      <c r="B3418" s="5"/>
      <c r="C3418" s="5"/>
      <c r="D3418" s="5"/>
      <c r="E3418" s="5"/>
      <c r="F3418" s="5"/>
      <c r="G3418" s="5"/>
      <c r="H3418" s="5"/>
      <c r="I3418" s="5"/>
      <c r="J3418" s="5"/>
    </row>
    <row r="3419" spans="1:10" ht="14.25" customHeight="1">
      <c r="A3419" s="5"/>
      <c r="B3419" s="5"/>
      <c r="C3419" s="5"/>
      <c r="D3419" s="5"/>
      <c r="E3419" s="5"/>
      <c r="F3419" s="5"/>
      <c r="G3419" s="5"/>
      <c r="H3419" s="5"/>
      <c r="I3419" s="5"/>
      <c r="J3419" s="5"/>
    </row>
    <row r="3420" spans="1:10" ht="14.25" customHeight="1">
      <c r="A3420" s="5"/>
      <c r="B3420" s="5"/>
      <c r="C3420" s="5"/>
      <c r="D3420" s="5"/>
      <c r="E3420" s="5"/>
      <c r="F3420" s="5"/>
      <c r="G3420" s="5"/>
      <c r="H3420" s="5"/>
      <c r="I3420" s="5"/>
      <c r="J3420" s="5"/>
    </row>
    <row r="3421" spans="1:10" ht="14.25" customHeight="1">
      <c r="A3421" s="5"/>
      <c r="B3421" s="5"/>
      <c r="C3421" s="5"/>
      <c r="D3421" s="5"/>
      <c r="E3421" s="5"/>
      <c r="F3421" s="5"/>
      <c r="G3421" s="5"/>
      <c r="H3421" s="5"/>
      <c r="I3421" s="5"/>
      <c r="J3421" s="5"/>
    </row>
    <row r="3422" spans="1:10" ht="14.25" customHeight="1">
      <c r="A3422" s="5"/>
      <c r="B3422" s="5"/>
      <c r="C3422" s="5"/>
      <c r="D3422" s="5"/>
      <c r="E3422" s="5"/>
      <c r="F3422" s="5"/>
      <c r="G3422" s="5"/>
      <c r="H3422" s="5"/>
      <c r="I3422" s="5"/>
      <c r="J3422" s="5"/>
    </row>
    <row r="3423" spans="1:10" ht="14.25" customHeight="1">
      <c r="A3423" s="5"/>
      <c r="B3423" s="5"/>
      <c r="C3423" s="5"/>
      <c r="D3423" s="5"/>
      <c r="E3423" s="5"/>
      <c r="F3423" s="5"/>
      <c r="G3423" s="5"/>
      <c r="H3423" s="5"/>
      <c r="I3423" s="5"/>
      <c r="J3423" s="5"/>
    </row>
    <row r="3424" spans="1:10" ht="14.25" customHeight="1">
      <c r="A3424" s="5"/>
      <c r="B3424" s="5"/>
      <c r="C3424" s="5"/>
      <c r="D3424" s="5"/>
      <c r="E3424" s="5"/>
      <c r="F3424" s="5"/>
      <c r="G3424" s="5"/>
      <c r="H3424" s="5"/>
      <c r="I3424" s="5"/>
      <c r="J3424" s="5"/>
    </row>
    <row r="3425" spans="1:10" ht="14.25" customHeight="1">
      <c r="A3425" s="5"/>
      <c r="B3425" s="5"/>
      <c r="C3425" s="5"/>
      <c r="D3425" s="5"/>
      <c r="E3425" s="5"/>
      <c r="F3425" s="5"/>
      <c r="G3425" s="5"/>
      <c r="H3425" s="5"/>
      <c r="I3425" s="5"/>
      <c r="J3425" s="5"/>
    </row>
    <row r="3426" spans="1:10" ht="14.25" customHeight="1">
      <c r="A3426" s="5"/>
      <c r="B3426" s="5"/>
      <c r="C3426" s="5"/>
      <c r="D3426" s="5"/>
      <c r="E3426" s="5"/>
      <c r="F3426" s="5"/>
      <c r="G3426" s="5"/>
      <c r="H3426" s="5"/>
      <c r="I3426" s="5"/>
      <c r="J3426" s="5"/>
    </row>
    <row r="3427" spans="1:10" ht="14.25" customHeight="1">
      <c r="A3427" s="5"/>
      <c r="B3427" s="5"/>
      <c r="C3427" s="5"/>
      <c r="D3427" s="5"/>
      <c r="E3427" s="5"/>
      <c r="F3427" s="5"/>
      <c r="G3427" s="5"/>
      <c r="H3427" s="5"/>
      <c r="I3427" s="5"/>
      <c r="J3427" s="5"/>
    </row>
    <row r="3428" spans="1:10" ht="14.25" customHeight="1">
      <c r="A3428" s="5"/>
      <c r="B3428" s="5"/>
      <c r="C3428" s="5"/>
      <c r="D3428" s="5"/>
      <c r="E3428" s="5"/>
      <c r="F3428" s="5"/>
      <c r="G3428" s="5"/>
      <c r="H3428" s="5"/>
      <c r="I3428" s="5"/>
      <c r="J3428" s="5"/>
    </row>
    <row r="3429" spans="1:10" ht="14.25" customHeight="1">
      <c r="A3429" s="5"/>
      <c r="B3429" s="5"/>
      <c r="C3429" s="5"/>
      <c r="D3429" s="5"/>
      <c r="E3429" s="5"/>
      <c r="F3429" s="5"/>
      <c r="G3429" s="5"/>
      <c r="H3429" s="5"/>
      <c r="I3429" s="5"/>
      <c r="J3429" s="5"/>
    </row>
    <row r="3430" spans="1:10" ht="14.25" customHeight="1">
      <c r="A3430" s="5"/>
      <c r="B3430" s="5"/>
      <c r="C3430" s="5"/>
      <c r="D3430" s="5"/>
      <c r="E3430" s="5"/>
      <c r="F3430" s="5"/>
      <c r="G3430" s="5"/>
      <c r="H3430" s="5"/>
      <c r="I3430" s="5"/>
      <c r="J3430" s="5"/>
    </row>
    <row r="3431" spans="1:10" ht="14.25" customHeight="1">
      <c r="A3431" s="5"/>
      <c r="B3431" s="5"/>
      <c r="C3431" s="5"/>
      <c r="D3431" s="5"/>
      <c r="E3431" s="5"/>
      <c r="F3431" s="5"/>
      <c r="G3431" s="5"/>
      <c r="H3431" s="5"/>
      <c r="I3431" s="5"/>
      <c r="J3431" s="5"/>
    </row>
    <row r="3432" spans="1:10" ht="14.25" customHeight="1">
      <c r="A3432" s="5"/>
      <c r="B3432" s="5"/>
      <c r="C3432" s="5"/>
      <c r="D3432" s="5"/>
      <c r="E3432" s="5"/>
      <c r="F3432" s="5"/>
      <c r="G3432" s="5"/>
      <c r="H3432" s="5"/>
      <c r="I3432" s="5"/>
      <c r="J3432" s="5"/>
    </row>
    <row r="3433" spans="1:10" ht="14.25" customHeight="1">
      <c r="A3433" s="5"/>
      <c r="B3433" s="5"/>
      <c r="C3433" s="5"/>
      <c r="D3433" s="5"/>
      <c r="E3433" s="5"/>
      <c r="F3433" s="5"/>
      <c r="G3433" s="5"/>
      <c r="H3433" s="5"/>
      <c r="I3433" s="5"/>
      <c r="J3433" s="5"/>
    </row>
    <row r="3434" spans="1:10" ht="14.25" customHeight="1">
      <c r="A3434" s="5"/>
      <c r="B3434" s="5"/>
      <c r="C3434" s="5"/>
      <c r="D3434" s="5"/>
      <c r="E3434" s="5"/>
      <c r="F3434" s="5"/>
      <c r="G3434" s="5"/>
      <c r="H3434" s="5"/>
      <c r="I3434" s="5"/>
      <c r="J3434" s="5"/>
    </row>
    <row r="3435" spans="1:10" ht="14.25" customHeight="1">
      <c r="A3435" s="5"/>
      <c r="B3435" s="5"/>
      <c r="C3435" s="5"/>
      <c r="D3435" s="5"/>
      <c r="E3435" s="5"/>
      <c r="F3435" s="5"/>
      <c r="G3435" s="5"/>
      <c r="H3435" s="5"/>
      <c r="I3435" s="5"/>
      <c r="J3435" s="5"/>
    </row>
    <row r="3436" spans="1:10" ht="14.25" customHeight="1">
      <c r="A3436" s="5"/>
      <c r="B3436" s="5"/>
      <c r="C3436" s="5"/>
      <c r="D3436" s="5"/>
      <c r="E3436" s="5"/>
      <c r="F3436" s="5"/>
      <c r="G3436" s="5"/>
      <c r="H3436" s="5"/>
      <c r="I3436" s="5"/>
      <c r="J3436" s="5"/>
    </row>
    <row r="3437" spans="1:10" ht="14.25" customHeight="1">
      <c r="A3437" s="5"/>
      <c r="B3437" s="5"/>
      <c r="C3437" s="5"/>
      <c r="D3437" s="5"/>
      <c r="E3437" s="5"/>
      <c r="F3437" s="5"/>
      <c r="G3437" s="5"/>
      <c r="H3437" s="5"/>
      <c r="I3437" s="5"/>
      <c r="J3437" s="5"/>
    </row>
    <row r="3438" spans="1:10" ht="14.25" customHeight="1">
      <c r="A3438" s="5"/>
      <c r="B3438" s="5"/>
      <c r="C3438" s="5"/>
      <c r="D3438" s="5"/>
      <c r="E3438" s="5"/>
      <c r="F3438" s="5"/>
      <c r="G3438" s="5"/>
      <c r="H3438" s="5"/>
      <c r="I3438" s="5"/>
      <c r="J3438" s="5"/>
    </row>
    <row r="3439" spans="1:10" ht="14.25" customHeight="1">
      <c r="A3439" s="5"/>
      <c r="B3439" s="5"/>
      <c r="C3439" s="5"/>
      <c r="D3439" s="5"/>
      <c r="E3439" s="5"/>
      <c r="F3439" s="5"/>
      <c r="G3439" s="5"/>
      <c r="H3439" s="5"/>
      <c r="I3439" s="5"/>
      <c r="J3439" s="5"/>
    </row>
    <row r="3440" spans="1:10" ht="14.25" customHeight="1">
      <c r="A3440" s="5"/>
      <c r="B3440" s="5"/>
      <c r="C3440" s="5"/>
      <c r="D3440" s="5"/>
      <c r="E3440" s="5"/>
      <c r="F3440" s="5"/>
      <c r="G3440" s="5"/>
      <c r="H3440" s="5"/>
      <c r="I3440" s="5"/>
      <c r="J3440" s="5"/>
    </row>
    <row r="3441" spans="1:10" ht="14.25" customHeight="1">
      <c r="A3441" s="5"/>
      <c r="B3441" s="5"/>
      <c r="C3441" s="5"/>
      <c r="D3441" s="5"/>
      <c r="E3441" s="5"/>
      <c r="F3441" s="5"/>
      <c r="G3441" s="5"/>
      <c r="H3441" s="5"/>
      <c r="I3441" s="5"/>
      <c r="J3441" s="5"/>
    </row>
    <row r="3442" spans="1:10" ht="14.25" customHeight="1">
      <c r="A3442" s="5"/>
      <c r="B3442" s="5"/>
      <c r="C3442" s="5"/>
      <c r="D3442" s="5"/>
      <c r="E3442" s="5"/>
      <c r="F3442" s="5"/>
      <c r="G3442" s="5"/>
      <c r="H3442" s="5"/>
      <c r="I3442" s="5"/>
      <c r="J3442" s="5"/>
    </row>
    <row r="3443" spans="1:10" ht="14.25" customHeight="1">
      <c r="A3443" s="5"/>
      <c r="B3443" s="5"/>
      <c r="C3443" s="5"/>
      <c r="D3443" s="5"/>
      <c r="E3443" s="5"/>
      <c r="F3443" s="5"/>
      <c r="G3443" s="5"/>
      <c r="H3443" s="5"/>
      <c r="I3443" s="5"/>
      <c r="J3443" s="5"/>
    </row>
    <row r="3444" spans="1:10" ht="14.25" customHeight="1">
      <c r="A3444" s="5"/>
      <c r="B3444" s="5"/>
      <c r="C3444" s="5"/>
      <c r="D3444" s="5"/>
      <c r="E3444" s="5"/>
      <c r="F3444" s="5"/>
      <c r="G3444" s="5"/>
      <c r="H3444" s="5"/>
      <c r="I3444" s="5"/>
      <c r="J3444" s="5"/>
    </row>
    <row r="3445" spans="1:10" ht="14.25" customHeight="1">
      <c r="A3445" s="5"/>
      <c r="B3445" s="5"/>
      <c r="C3445" s="5"/>
      <c r="D3445" s="5"/>
      <c r="E3445" s="5"/>
      <c r="F3445" s="5"/>
      <c r="G3445" s="5"/>
      <c r="H3445" s="5"/>
      <c r="I3445" s="5"/>
      <c r="J3445" s="5"/>
    </row>
    <row r="3446" spans="1:10" ht="14.25" customHeight="1">
      <c r="A3446" s="5"/>
      <c r="B3446" s="5"/>
      <c r="C3446" s="5"/>
      <c r="D3446" s="5"/>
      <c r="E3446" s="5"/>
      <c r="F3446" s="5"/>
      <c r="G3446" s="5"/>
      <c r="H3446" s="5"/>
      <c r="I3446" s="5"/>
      <c r="J3446" s="5"/>
    </row>
    <row r="3447" spans="1:10" ht="14.25" customHeight="1">
      <c r="A3447" s="5"/>
      <c r="B3447" s="5"/>
      <c r="C3447" s="5"/>
      <c r="D3447" s="5"/>
      <c r="E3447" s="5"/>
      <c r="F3447" s="5"/>
      <c r="G3447" s="5"/>
      <c r="H3447" s="5"/>
      <c r="I3447" s="5"/>
      <c r="J3447" s="5"/>
    </row>
    <row r="3448" spans="1:10" ht="14.25" customHeight="1">
      <c r="A3448" s="5"/>
      <c r="B3448" s="5"/>
      <c r="C3448" s="5"/>
      <c r="D3448" s="5"/>
      <c r="E3448" s="5"/>
      <c r="F3448" s="5"/>
      <c r="G3448" s="5"/>
      <c r="H3448" s="5"/>
      <c r="I3448" s="5"/>
      <c r="J3448" s="5"/>
    </row>
    <row r="3449" spans="1:10" ht="14.25" customHeight="1">
      <c r="A3449" s="5"/>
      <c r="B3449" s="5"/>
      <c r="C3449" s="5"/>
      <c r="D3449" s="5"/>
      <c r="E3449" s="5"/>
      <c r="F3449" s="5"/>
      <c r="G3449" s="5"/>
      <c r="H3449" s="5"/>
      <c r="I3449" s="5"/>
      <c r="J3449" s="5"/>
    </row>
    <row r="3450" spans="1:10" ht="14.25" customHeight="1">
      <c r="A3450" s="5"/>
      <c r="B3450" s="5"/>
      <c r="C3450" s="5"/>
      <c r="D3450" s="5"/>
      <c r="E3450" s="5"/>
      <c r="F3450" s="5"/>
      <c r="G3450" s="5"/>
      <c r="H3450" s="5"/>
      <c r="I3450" s="5"/>
      <c r="J3450" s="5"/>
    </row>
    <row r="3451" spans="1:10" ht="14.25" customHeight="1">
      <c r="A3451" s="5"/>
      <c r="B3451" s="5"/>
      <c r="C3451" s="5"/>
      <c r="D3451" s="5"/>
      <c r="E3451" s="5"/>
      <c r="F3451" s="5"/>
      <c r="G3451" s="5"/>
      <c r="H3451" s="5"/>
      <c r="I3451" s="5"/>
      <c r="J3451" s="5"/>
    </row>
    <row r="3452" spans="1:10" ht="14.25" customHeight="1">
      <c r="A3452" s="5"/>
      <c r="B3452" s="5"/>
      <c r="C3452" s="5"/>
      <c r="D3452" s="5"/>
      <c r="E3452" s="5"/>
      <c r="F3452" s="5"/>
      <c r="G3452" s="5"/>
      <c r="H3452" s="5"/>
      <c r="I3452" s="5"/>
      <c r="J3452" s="5"/>
    </row>
    <row r="3453" spans="1:10" ht="14.25" customHeight="1">
      <c r="A3453" s="5"/>
      <c r="B3453" s="5"/>
      <c r="C3453" s="5"/>
      <c r="D3453" s="5"/>
      <c r="E3453" s="5"/>
      <c r="F3453" s="5"/>
      <c r="G3453" s="5"/>
      <c r="H3453" s="5"/>
      <c r="I3453" s="5"/>
      <c r="J3453" s="5"/>
    </row>
    <row r="3454" spans="1:10" ht="14.25" customHeight="1">
      <c r="A3454" s="5"/>
      <c r="B3454" s="5"/>
      <c r="C3454" s="5"/>
      <c r="D3454" s="5"/>
      <c r="E3454" s="5"/>
      <c r="F3454" s="5"/>
      <c r="G3454" s="5"/>
      <c r="H3454" s="5"/>
      <c r="I3454" s="5"/>
      <c r="J3454" s="5"/>
    </row>
    <row r="3455" spans="1:10" ht="14.25" customHeight="1">
      <c r="A3455" s="5"/>
      <c r="B3455" s="5"/>
      <c r="C3455" s="5"/>
      <c r="D3455" s="5"/>
      <c r="E3455" s="5"/>
      <c r="F3455" s="5"/>
      <c r="G3455" s="5"/>
      <c r="H3455" s="5"/>
      <c r="I3455" s="5"/>
      <c r="J3455" s="5"/>
    </row>
    <row r="3456" spans="1:10" ht="14.25" customHeight="1">
      <c r="A3456" s="5"/>
      <c r="B3456" s="5"/>
      <c r="C3456" s="5"/>
      <c r="D3456" s="5"/>
      <c r="E3456" s="5"/>
      <c r="F3456" s="5"/>
      <c r="G3456" s="5"/>
      <c r="H3456" s="5"/>
      <c r="I3456" s="5"/>
      <c r="J3456" s="5"/>
    </row>
    <row r="3457" spans="1:10" ht="14.25" customHeight="1">
      <c r="A3457" s="5"/>
      <c r="B3457" s="5"/>
      <c r="C3457" s="5"/>
      <c r="D3457" s="5"/>
      <c r="E3457" s="5"/>
      <c r="F3457" s="5"/>
      <c r="G3457" s="5"/>
      <c r="H3457" s="5"/>
      <c r="I3457" s="5"/>
      <c r="J3457" s="5"/>
    </row>
    <row r="3458" spans="1:10" ht="14.25" customHeight="1">
      <c r="A3458" s="5"/>
      <c r="B3458" s="5"/>
      <c r="C3458" s="5"/>
      <c r="D3458" s="5"/>
      <c r="E3458" s="5"/>
      <c r="F3458" s="5"/>
      <c r="G3458" s="5"/>
      <c r="H3458" s="5"/>
      <c r="I3458" s="5"/>
      <c r="J3458" s="5"/>
    </row>
    <row r="3459" spans="1:10" ht="14.25" customHeight="1">
      <c r="A3459" s="5"/>
      <c r="B3459" s="5"/>
      <c r="C3459" s="5"/>
      <c r="D3459" s="5"/>
      <c r="E3459" s="5"/>
      <c r="F3459" s="5"/>
      <c r="G3459" s="5"/>
      <c r="H3459" s="5"/>
      <c r="I3459" s="5"/>
      <c r="J3459" s="5"/>
    </row>
    <row r="3460" spans="1:10" ht="14.25" customHeight="1">
      <c r="A3460" s="5"/>
      <c r="B3460" s="5"/>
      <c r="C3460" s="5"/>
      <c r="D3460" s="5"/>
      <c r="E3460" s="5"/>
      <c r="F3460" s="5"/>
      <c r="G3460" s="5"/>
      <c r="H3460" s="5"/>
      <c r="I3460" s="5"/>
      <c r="J3460" s="5"/>
    </row>
    <row r="3461" spans="1:10" ht="14.25" customHeight="1">
      <c r="A3461" s="5"/>
      <c r="B3461" s="5"/>
      <c r="C3461" s="5"/>
      <c r="D3461" s="5"/>
      <c r="E3461" s="5"/>
      <c r="F3461" s="5"/>
      <c r="G3461" s="5"/>
      <c r="H3461" s="5"/>
      <c r="I3461" s="5"/>
      <c r="J3461" s="5"/>
    </row>
    <row r="3462" spans="1:10" ht="14.25" customHeight="1">
      <c r="A3462" s="5"/>
      <c r="B3462" s="5"/>
      <c r="C3462" s="5"/>
      <c r="D3462" s="5"/>
      <c r="E3462" s="5"/>
      <c r="F3462" s="5"/>
      <c r="G3462" s="5"/>
      <c r="H3462" s="5"/>
      <c r="I3462" s="5"/>
      <c r="J3462" s="5"/>
    </row>
    <row r="3463" spans="1:10" ht="14.25" customHeight="1">
      <c r="A3463" s="5"/>
      <c r="B3463" s="5"/>
      <c r="C3463" s="5"/>
      <c r="D3463" s="5"/>
      <c r="E3463" s="5"/>
      <c r="F3463" s="5"/>
      <c r="G3463" s="5"/>
      <c r="H3463" s="5"/>
      <c r="I3463" s="5"/>
      <c r="J3463" s="5"/>
    </row>
    <row r="3464" spans="1:10" ht="14.25" customHeight="1">
      <c r="A3464" s="5"/>
      <c r="B3464" s="5"/>
      <c r="C3464" s="5"/>
      <c r="D3464" s="5"/>
      <c r="E3464" s="5"/>
      <c r="F3464" s="5"/>
      <c r="G3464" s="5"/>
      <c r="H3464" s="5"/>
      <c r="I3464" s="5"/>
      <c r="J3464" s="5"/>
    </row>
    <row r="3465" spans="1:10" ht="14.25" customHeight="1">
      <c r="A3465" s="5"/>
      <c r="B3465" s="5"/>
      <c r="C3465" s="5"/>
      <c r="D3465" s="5"/>
      <c r="E3465" s="5"/>
      <c r="F3465" s="5"/>
      <c r="G3465" s="5"/>
      <c r="H3465" s="5"/>
      <c r="I3465" s="5"/>
      <c r="J3465" s="5"/>
    </row>
    <row r="3466" spans="1:10" ht="14.25" customHeight="1">
      <c r="A3466" s="5"/>
      <c r="B3466" s="5"/>
      <c r="C3466" s="5"/>
      <c r="D3466" s="5"/>
      <c r="E3466" s="5"/>
      <c r="F3466" s="5"/>
      <c r="G3466" s="5"/>
      <c r="H3466" s="5"/>
      <c r="I3466" s="5"/>
      <c r="J3466" s="5"/>
    </row>
    <row r="3467" spans="1:10" ht="14.25" customHeight="1">
      <c r="A3467" s="5"/>
      <c r="B3467" s="5"/>
      <c r="C3467" s="5"/>
      <c r="D3467" s="5"/>
      <c r="E3467" s="5"/>
      <c r="F3467" s="5"/>
      <c r="G3467" s="5"/>
      <c r="H3467" s="5"/>
      <c r="I3467" s="5"/>
      <c r="J3467" s="5"/>
    </row>
    <row r="3468" spans="1:10" ht="14.25" customHeight="1">
      <c r="A3468" s="5"/>
      <c r="B3468" s="5"/>
      <c r="C3468" s="5"/>
      <c r="D3468" s="5"/>
      <c r="E3468" s="5"/>
      <c r="F3468" s="5"/>
      <c r="G3468" s="5"/>
      <c r="H3468" s="5"/>
      <c r="I3468" s="5"/>
      <c r="J3468" s="5"/>
    </row>
    <row r="3469" spans="1:10" ht="14.25" customHeight="1">
      <c r="A3469" s="5"/>
      <c r="B3469" s="5"/>
      <c r="C3469" s="5"/>
      <c r="D3469" s="5"/>
      <c r="E3469" s="5"/>
      <c r="F3469" s="5"/>
      <c r="G3469" s="5"/>
      <c r="H3469" s="5"/>
      <c r="I3469" s="5"/>
      <c r="J3469" s="5"/>
    </row>
    <row r="3470" spans="1:10" ht="14.25" customHeight="1">
      <c r="A3470" s="5"/>
      <c r="B3470" s="5"/>
      <c r="C3470" s="5"/>
      <c r="D3470" s="5"/>
      <c r="E3470" s="5"/>
      <c r="F3470" s="5"/>
      <c r="G3470" s="5"/>
      <c r="H3470" s="5"/>
      <c r="I3470" s="5"/>
      <c r="J3470" s="5"/>
    </row>
    <row r="3471" spans="1:10" ht="14.25" customHeight="1">
      <c r="A3471" s="5"/>
      <c r="B3471" s="5"/>
      <c r="C3471" s="5"/>
      <c r="D3471" s="5"/>
      <c r="E3471" s="5"/>
      <c r="F3471" s="5"/>
      <c r="G3471" s="5"/>
      <c r="H3471" s="5"/>
      <c r="I3471" s="5"/>
      <c r="J3471" s="5"/>
    </row>
    <row r="3472" spans="1:10" ht="14.25" customHeight="1">
      <c r="A3472" s="5"/>
      <c r="B3472" s="5"/>
      <c r="C3472" s="5"/>
      <c r="D3472" s="5"/>
      <c r="E3472" s="5"/>
      <c r="F3472" s="5"/>
      <c r="G3472" s="5"/>
      <c r="H3472" s="5"/>
      <c r="I3472" s="5"/>
      <c r="J3472" s="5"/>
    </row>
    <row r="3473" spans="1:10" ht="14.25" customHeight="1">
      <c r="A3473" s="5"/>
      <c r="B3473" s="5"/>
      <c r="C3473" s="5"/>
      <c r="D3473" s="5"/>
      <c r="E3473" s="5"/>
      <c r="F3473" s="5"/>
      <c r="G3473" s="5"/>
      <c r="H3473" s="5"/>
      <c r="I3473" s="5"/>
      <c r="J3473" s="5"/>
    </row>
    <row r="3474" spans="1:10" ht="14.25" customHeight="1">
      <c r="A3474" s="5"/>
      <c r="B3474" s="5"/>
      <c r="C3474" s="5"/>
      <c r="D3474" s="5"/>
      <c r="E3474" s="5"/>
      <c r="F3474" s="5"/>
      <c r="G3474" s="5"/>
      <c r="H3474" s="5"/>
      <c r="I3474" s="5"/>
      <c r="J3474" s="5"/>
    </row>
    <row r="3475" spans="1:10" ht="14.25" customHeight="1">
      <c r="A3475" s="5"/>
      <c r="B3475" s="5"/>
      <c r="C3475" s="5"/>
      <c r="D3475" s="5"/>
      <c r="E3475" s="5"/>
      <c r="F3475" s="5"/>
      <c r="G3475" s="5"/>
      <c r="H3475" s="5"/>
      <c r="I3475" s="5"/>
      <c r="J3475" s="5"/>
    </row>
    <row r="3476" spans="1:10" ht="14.25" customHeight="1">
      <c r="A3476" s="5"/>
      <c r="B3476" s="5"/>
      <c r="C3476" s="5"/>
      <c r="D3476" s="5"/>
      <c r="E3476" s="5"/>
      <c r="F3476" s="5"/>
      <c r="G3476" s="5"/>
      <c r="H3476" s="5"/>
      <c r="I3476" s="5"/>
      <c r="J3476" s="5"/>
    </row>
    <row r="3477" spans="1:10" ht="14.25" customHeight="1">
      <c r="A3477" s="5"/>
      <c r="B3477" s="5"/>
      <c r="C3477" s="5"/>
      <c r="D3477" s="5"/>
      <c r="E3477" s="5"/>
      <c r="F3477" s="5"/>
      <c r="G3477" s="5"/>
      <c r="H3477" s="5"/>
      <c r="I3477" s="5"/>
      <c r="J3477" s="5"/>
    </row>
    <row r="3478" spans="1:10" ht="14.25" customHeight="1">
      <c r="A3478" s="5"/>
      <c r="B3478" s="5"/>
      <c r="C3478" s="5"/>
      <c r="D3478" s="5"/>
      <c r="E3478" s="5"/>
      <c r="F3478" s="5"/>
      <c r="G3478" s="5"/>
      <c r="H3478" s="5"/>
      <c r="I3478" s="5"/>
      <c r="J3478" s="5"/>
    </row>
    <row r="3479" spans="1:10" ht="14.25" customHeight="1">
      <c r="A3479" s="5"/>
      <c r="B3479" s="5"/>
      <c r="C3479" s="5"/>
      <c r="D3479" s="5"/>
      <c r="E3479" s="5"/>
      <c r="F3479" s="5"/>
      <c r="G3479" s="5"/>
      <c r="H3479" s="5"/>
      <c r="I3479" s="5"/>
      <c r="J3479" s="5"/>
    </row>
    <row r="3480" spans="1:10" ht="14.25" customHeight="1">
      <c r="A3480" s="96"/>
      <c r="B3480" s="5"/>
      <c r="C3480" s="5"/>
      <c r="D3480" s="5"/>
      <c r="E3480" s="5"/>
      <c r="F3480" s="5"/>
      <c r="G3480" s="5"/>
      <c r="H3480" s="5"/>
      <c r="I3480" s="5"/>
      <c r="J3480" s="5"/>
    </row>
    <row r="3481" spans="1:10" ht="14.25" customHeight="1">
      <c r="A3481" s="5"/>
      <c r="B3481" s="5"/>
      <c r="C3481" s="5"/>
      <c r="D3481" s="5"/>
      <c r="E3481" s="5"/>
      <c r="F3481" s="5"/>
      <c r="G3481" s="5"/>
      <c r="H3481" s="5"/>
      <c r="I3481" s="5"/>
      <c r="J3481" s="5"/>
    </row>
    <row r="3482" spans="1:10" ht="14.25" customHeight="1">
      <c r="A3482" s="5"/>
      <c r="B3482" s="5"/>
      <c r="C3482" s="5"/>
      <c r="D3482" s="5"/>
      <c r="E3482" s="5"/>
      <c r="F3482" s="5"/>
      <c r="G3482" s="5"/>
      <c r="H3482" s="5"/>
      <c r="I3482" s="5"/>
      <c r="J3482" s="5"/>
    </row>
    <row r="3483" spans="1:10" ht="14.25" customHeight="1">
      <c r="A3483" s="5"/>
      <c r="B3483" s="5"/>
      <c r="C3483" s="5"/>
      <c r="D3483" s="5"/>
      <c r="E3483" s="5"/>
      <c r="F3483" s="5"/>
      <c r="G3483" s="5"/>
      <c r="H3483" s="5"/>
      <c r="I3483" s="5"/>
      <c r="J3483" s="5"/>
    </row>
    <row r="3484" spans="1:10" ht="14.25" customHeight="1">
      <c r="A3484" s="5"/>
      <c r="B3484" s="5"/>
      <c r="C3484" s="5"/>
      <c r="D3484" s="5"/>
      <c r="E3484" s="5"/>
      <c r="F3484" s="5"/>
      <c r="G3484" s="5"/>
      <c r="H3484" s="5"/>
      <c r="I3484" s="5"/>
      <c r="J3484" s="5"/>
    </row>
    <row r="3485" spans="1:10" ht="14.25" customHeight="1">
      <c r="A3485" s="5"/>
      <c r="B3485" s="5"/>
      <c r="C3485" s="5"/>
      <c r="D3485" s="5"/>
      <c r="E3485" s="5"/>
      <c r="F3485" s="5"/>
      <c r="G3485" s="5"/>
      <c r="H3485" s="5"/>
      <c r="I3485" s="5"/>
      <c r="J3485" s="5"/>
    </row>
    <row r="3486" spans="1:10" ht="14.25" customHeight="1">
      <c r="A3486" s="5"/>
      <c r="B3486" s="5"/>
      <c r="C3486" s="5"/>
      <c r="D3486" s="5"/>
      <c r="E3486" s="5"/>
      <c r="F3486" s="5"/>
      <c r="G3486" s="5"/>
      <c r="H3486" s="5"/>
      <c r="I3486" s="5"/>
      <c r="J3486" s="5"/>
    </row>
    <row r="3487" spans="1:10" ht="14.25" customHeight="1">
      <c r="A3487" s="5"/>
      <c r="B3487" s="5"/>
      <c r="C3487" s="5"/>
      <c r="D3487" s="5"/>
      <c r="E3487" s="5"/>
      <c r="F3487" s="5"/>
      <c r="G3487" s="5"/>
      <c r="H3487" s="5"/>
      <c r="I3487" s="5"/>
      <c r="J3487" s="5"/>
    </row>
    <row r="3488" spans="1:10" ht="14.25" customHeight="1">
      <c r="A3488" s="5"/>
      <c r="B3488" s="5"/>
      <c r="C3488" s="5"/>
      <c r="D3488" s="5"/>
      <c r="E3488" s="5"/>
      <c r="F3488" s="5"/>
      <c r="G3488" s="5"/>
      <c r="H3488" s="5"/>
      <c r="I3488" s="5"/>
      <c r="J3488" s="5"/>
    </row>
    <row r="3489" spans="1:10" ht="14.25" customHeight="1">
      <c r="A3489" s="5"/>
      <c r="B3489" s="5"/>
      <c r="C3489" s="5"/>
      <c r="D3489" s="5"/>
      <c r="E3489" s="5"/>
      <c r="F3489" s="5"/>
      <c r="G3489" s="5"/>
      <c r="H3489" s="5"/>
      <c r="I3489" s="5"/>
      <c r="J3489" s="5"/>
    </row>
    <row r="3490" spans="1:10" ht="14.25" customHeight="1">
      <c r="A3490" s="5"/>
      <c r="B3490" s="5"/>
      <c r="C3490" s="5"/>
      <c r="D3490" s="5"/>
      <c r="E3490" s="5"/>
      <c r="F3490" s="5"/>
      <c r="G3490" s="5"/>
      <c r="H3490" s="5"/>
      <c r="I3490" s="5"/>
      <c r="J3490" s="5"/>
    </row>
    <row r="3491" spans="1:10" ht="14.25" customHeight="1">
      <c r="A3491" s="5"/>
      <c r="B3491" s="5"/>
      <c r="C3491" s="5"/>
      <c r="D3491" s="5"/>
      <c r="E3491" s="5"/>
      <c r="F3491" s="5"/>
      <c r="G3491" s="5"/>
      <c r="H3491" s="5"/>
      <c r="I3491" s="5"/>
      <c r="J3491" s="5"/>
    </row>
    <row r="3492" spans="1:10" ht="14.25" customHeight="1">
      <c r="A3492" s="5"/>
      <c r="B3492" s="5"/>
      <c r="C3492" s="5"/>
      <c r="D3492" s="5"/>
      <c r="E3492" s="5"/>
      <c r="F3492" s="5"/>
      <c r="G3492" s="5"/>
      <c r="H3492" s="5"/>
      <c r="I3492" s="5"/>
      <c r="J3492" s="5"/>
    </row>
    <row r="3493" spans="1:10" ht="14.25" customHeight="1">
      <c r="A3493" s="5"/>
      <c r="B3493" s="5"/>
      <c r="C3493" s="5"/>
      <c r="D3493" s="5"/>
      <c r="E3493" s="5"/>
      <c r="F3493" s="5"/>
      <c r="G3493" s="5"/>
      <c r="H3493" s="5"/>
      <c r="I3493" s="5"/>
      <c r="J3493" s="5"/>
    </row>
    <row r="3494" spans="1:10" ht="14.25" customHeight="1">
      <c r="A3494" s="5"/>
      <c r="B3494" s="5"/>
      <c r="C3494" s="5"/>
      <c r="D3494" s="5"/>
      <c r="E3494" s="5"/>
      <c r="F3494" s="5"/>
      <c r="G3494" s="5"/>
      <c r="H3494" s="5"/>
      <c r="I3494" s="5"/>
      <c r="J3494" s="5"/>
    </row>
    <row r="3495" spans="1:10" ht="14.25" customHeight="1">
      <c r="A3495" s="5"/>
      <c r="B3495" s="5"/>
      <c r="C3495" s="5"/>
      <c r="D3495" s="5"/>
      <c r="E3495" s="5"/>
      <c r="F3495" s="5"/>
      <c r="G3495" s="5"/>
      <c r="H3495" s="5"/>
      <c r="I3495" s="5"/>
      <c r="J3495" s="5"/>
    </row>
    <row r="3496" spans="1:10" ht="14.25" customHeight="1">
      <c r="A3496" s="5"/>
      <c r="B3496" s="5"/>
      <c r="C3496" s="5"/>
      <c r="D3496" s="5"/>
      <c r="E3496" s="5"/>
      <c r="F3496" s="5"/>
      <c r="G3496" s="5"/>
      <c r="H3496" s="5"/>
      <c r="I3496" s="5"/>
      <c r="J3496" s="5"/>
    </row>
    <row r="3497" spans="1:10" ht="14.25" customHeight="1">
      <c r="A3497" s="5"/>
      <c r="B3497" s="5"/>
      <c r="C3497" s="5"/>
      <c r="D3497" s="5"/>
      <c r="E3497" s="5"/>
      <c r="F3497" s="5"/>
      <c r="G3497" s="5"/>
      <c r="H3497" s="5"/>
      <c r="I3497" s="5"/>
      <c r="J3497" s="5"/>
    </row>
    <row r="3498" spans="1:10" ht="14.25" customHeight="1">
      <c r="A3498" s="5"/>
      <c r="B3498" s="5"/>
      <c r="C3498" s="5"/>
      <c r="D3498" s="5"/>
      <c r="E3498" s="5"/>
      <c r="F3498" s="5"/>
      <c r="G3498" s="5"/>
      <c r="H3498" s="5"/>
      <c r="I3498" s="5"/>
      <c r="J3498" s="5"/>
    </row>
    <row r="3499" spans="1:10" ht="14.25" customHeight="1">
      <c r="A3499" s="5"/>
      <c r="B3499" s="5"/>
      <c r="C3499" s="5"/>
      <c r="D3499" s="5"/>
      <c r="E3499" s="5"/>
      <c r="F3499" s="5"/>
      <c r="G3499" s="5"/>
      <c r="H3499" s="5"/>
      <c r="I3499" s="5"/>
      <c r="J3499" s="5"/>
    </row>
    <row r="3500" spans="1:10" ht="14.25" customHeight="1">
      <c r="A3500" s="5"/>
      <c r="B3500" s="5"/>
      <c r="C3500" s="5"/>
      <c r="D3500" s="5"/>
      <c r="E3500" s="5"/>
      <c r="F3500" s="5"/>
      <c r="G3500" s="5"/>
      <c r="H3500" s="5"/>
      <c r="I3500" s="5"/>
      <c r="J3500" s="5"/>
    </row>
    <row r="3501" spans="1:10" ht="14.25" customHeight="1">
      <c r="A3501" s="5"/>
      <c r="B3501" s="5"/>
      <c r="C3501" s="5"/>
      <c r="D3501" s="5"/>
      <c r="E3501" s="5"/>
      <c r="F3501" s="5"/>
      <c r="G3501" s="5"/>
      <c r="H3501" s="5"/>
      <c r="I3501" s="5"/>
      <c r="J3501" s="5"/>
    </row>
    <row r="3502" spans="1:10" ht="14.25" customHeight="1">
      <c r="A3502" s="5"/>
      <c r="B3502" s="5"/>
      <c r="C3502" s="5"/>
      <c r="D3502" s="5"/>
      <c r="E3502" s="5"/>
      <c r="F3502" s="5"/>
      <c r="G3502" s="5"/>
      <c r="H3502" s="5"/>
      <c r="I3502" s="5"/>
      <c r="J3502" s="5"/>
    </row>
    <row r="3503" spans="1:10" ht="14.25" customHeight="1">
      <c r="A3503" s="5"/>
      <c r="B3503" s="5"/>
      <c r="C3503" s="5"/>
      <c r="D3503" s="5"/>
      <c r="E3503" s="5"/>
      <c r="F3503" s="5"/>
      <c r="G3503" s="5"/>
      <c r="H3503" s="5"/>
      <c r="I3503" s="5"/>
      <c r="J3503" s="5"/>
    </row>
    <row r="3504" spans="1:10" ht="14.25" customHeight="1">
      <c r="A3504" s="5"/>
      <c r="B3504" s="5"/>
      <c r="C3504" s="5"/>
      <c r="D3504" s="5"/>
      <c r="E3504" s="5"/>
      <c r="F3504" s="5"/>
      <c r="G3504" s="5"/>
      <c r="H3504" s="5"/>
      <c r="I3504" s="5"/>
      <c r="J3504" s="5"/>
    </row>
    <row r="3505" spans="1:10" ht="14.25" customHeight="1">
      <c r="A3505" s="5"/>
      <c r="B3505" s="5"/>
      <c r="C3505" s="5"/>
      <c r="D3505" s="5"/>
      <c r="E3505" s="5"/>
      <c r="F3505" s="5"/>
      <c r="G3505" s="5"/>
      <c r="H3505" s="5"/>
      <c r="I3505" s="5"/>
      <c r="J3505" s="5"/>
    </row>
    <row r="3506" spans="1:10" ht="14.25" customHeight="1">
      <c r="A3506" s="5"/>
      <c r="B3506" s="5"/>
      <c r="C3506" s="5"/>
      <c r="D3506" s="5"/>
      <c r="E3506" s="5"/>
      <c r="F3506" s="5"/>
      <c r="G3506" s="5"/>
      <c r="H3506" s="5"/>
      <c r="I3506" s="5"/>
      <c r="J3506" s="5"/>
    </row>
    <row r="3507" spans="1:10" ht="14.25" customHeight="1">
      <c r="A3507" s="5"/>
      <c r="B3507" s="5"/>
      <c r="C3507" s="5"/>
      <c r="D3507" s="5"/>
      <c r="E3507" s="5"/>
      <c r="F3507" s="5"/>
      <c r="G3507" s="5"/>
      <c r="H3507" s="5"/>
      <c r="I3507" s="5"/>
      <c r="J3507" s="5"/>
    </row>
    <row r="3508" spans="1:10" ht="14.25" customHeight="1">
      <c r="A3508" s="5"/>
      <c r="B3508" s="5"/>
      <c r="C3508" s="5"/>
      <c r="D3508" s="5"/>
      <c r="E3508" s="5"/>
      <c r="F3508" s="5"/>
      <c r="G3508" s="5"/>
      <c r="H3508" s="5"/>
      <c r="I3508" s="5"/>
      <c r="J3508" s="5"/>
    </row>
    <row r="3509" spans="1:10" ht="14.25" customHeight="1">
      <c r="A3509" s="5"/>
      <c r="B3509" s="5"/>
      <c r="C3509" s="5"/>
      <c r="D3509" s="5"/>
      <c r="E3509" s="5"/>
      <c r="F3509" s="5"/>
      <c r="G3509" s="5"/>
      <c r="H3509" s="5"/>
      <c r="I3509" s="5"/>
      <c r="J3509" s="5"/>
    </row>
    <row r="3510" spans="1:10" ht="14.25" customHeight="1">
      <c r="A3510" s="5"/>
      <c r="B3510" s="5"/>
      <c r="C3510" s="5"/>
      <c r="D3510" s="5"/>
      <c r="E3510" s="5"/>
      <c r="F3510" s="5"/>
      <c r="G3510" s="5"/>
      <c r="H3510" s="5"/>
      <c r="I3510" s="5"/>
      <c r="J3510" s="5"/>
    </row>
    <row r="3511" spans="1:10" ht="14.25" customHeight="1">
      <c r="A3511" s="5"/>
      <c r="B3511" s="5"/>
      <c r="C3511" s="5"/>
      <c r="D3511" s="5"/>
      <c r="E3511" s="5"/>
      <c r="F3511" s="5"/>
      <c r="G3511" s="5"/>
      <c r="H3511" s="5"/>
      <c r="I3511" s="5"/>
      <c r="J3511" s="5"/>
    </row>
    <row r="3512" spans="1:10" ht="14.25" customHeight="1">
      <c r="A3512" s="5"/>
      <c r="B3512" s="5"/>
      <c r="C3512" s="5"/>
      <c r="D3512" s="5"/>
      <c r="E3512" s="5"/>
      <c r="F3512" s="5"/>
      <c r="G3512" s="5"/>
      <c r="H3512" s="5"/>
      <c r="I3512" s="5"/>
      <c r="J3512" s="5"/>
    </row>
    <row r="3513" spans="1:10" ht="14.25" customHeight="1">
      <c r="A3513" s="5"/>
      <c r="B3513" s="5"/>
      <c r="C3513" s="5"/>
      <c r="D3513" s="5"/>
      <c r="E3513" s="5"/>
      <c r="F3513" s="5"/>
      <c r="G3513" s="5"/>
      <c r="H3513" s="5"/>
      <c r="I3513" s="5"/>
      <c r="J3513" s="5"/>
    </row>
    <row r="3514" spans="1:10" ht="14.25" customHeight="1">
      <c r="A3514" s="5"/>
      <c r="B3514" s="5"/>
      <c r="C3514" s="5"/>
      <c r="D3514" s="5"/>
      <c r="E3514" s="5"/>
      <c r="F3514" s="5"/>
      <c r="G3514" s="5"/>
      <c r="H3514" s="5"/>
      <c r="I3514" s="5"/>
      <c r="J3514" s="5"/>
    </row>
    <row r="3515" spans="1:10" ht="14.25" customHeight="1">
      <c r="A3515" s="5"/>
      <c r="B3515" s="5"/>
      <c r="C3515" s="5"/>
      <c r="D3515" s="5"/>
      <c r="E3515" s="5"/>
      <c r="F3515" s="5"/>
      <c r="G3515" s="5"/>
      <c r="H3515" s="5"/>
      <c r="I3515" s="5"/>
      <c r="J3515" s="5"/>
    </row>
    <row r="3516" spans="1:10" ht="14.25" customHeight="1">
      <c r="A3516" s="5"/>
      <c r="B3516" s="5"/>
      <c r="C3516" s="5"/>
      <c r="D3516" s="5"/>
      <c r="E3516" s="5"/>
      <c r="F3516" s="5"/>
      <c r="G3516" s="5"/>
      <c r="H3516" s="5"/>
      <c r="I3516" s="5"/>
      <c r="J3516" s="5"/>
    </row>
    <row r="3517" spans="1:10" ht="14.25" customHeight="1">
      <c r="A3517" s="5"/>
      <c r="B3517" s="5"/>
      <c r="C3517" s="5"/>
      <c r="D3517" s="5"/>
      <c r="E3517" s="5"/>
      <c r="F3517" s="5"/>
      <c r="G3517" s="5"/>
      <c r="H3517" s="5"/>
      <c r="I3517" s="5"/>
      <c r="J3517" s="5"/>
    </row>
    <row r="3518" spans="1:10" ht="14.25" customHeight="1">
      <c r="A3518" s="5"/>
      <c r="B3518" s="5"/>
      <c r="C3518" s="5"/>
      <c r="D3518" s="5"/>
      <c r="E3518" s="5"/>
      <c r="F3518" s="5"/>
      <c r="G3518" s="5"/>
      <c r="H3518" s="5"/>
      <c r="I3518" s="5"/>
      <c r="J3518" s="5"/>
    </row>
    <row r="3519" spans="1:10" ht="14.25" customHeight="1">
      <c r="A3519" s="5"/>
      <c r="B3519" s="5"/>
      <c r="C3519" s="5"/>
      <c r="D3519" s="5"/>
      <c r="E3519" s="5"/>
      <c r="F3519" s="5"/>
      <c r="G3519" s="5"/>
      <c r="H3519" s="5"/>
      <c r="I3519" s="5"/>
      <c r="J3519" s="5"/>
    </row>
    <row r="3520" spans="1:10" ht="14.25" customHeight="1">
      <c r="A3520" s="5"/>
      <c r="B3520" s="5"/>
      <c r="C3520" s="5"/>
      <c r="D3520" s="5"/>
      <c r="E3520" s="5"/>
      <c r="F3520" s="5"/>
      <c r="G3520" s="5"/>
      <c r="H3520" s="5"/>
      <c r="I3520" s="5"/>
      <c r="J3520" s="5"/>
    </row>
    <row r="3521" spans="1:10" ht="14.25" customHeight="1">
      <c r="A3521" s="5"/>
      <c r="B3521" s="5"/>
      <c r="C3521" s="5"/>
      <c r="D3521" s="5"/>
      <c r="E3521" s="5"/>
      <c r="F3521" s="5"/>
      <c r="G3521" s="5"/>
      <c r="H3521" s="5"/>
      <c r="I3521" s="5"/>
      <c r="J3521" s="5"/>
    </row>
    <row r="3522" spans="1:10" ht="14.25" customHeight="1">
      <c r="A3522" s="5"/>
      <c r="B3522" s="5"/>
      <c r="C3522" s="5"/>
      <c r="D3522" s="5"/>
      <c r="E3522" s="5"/>
      <c r="F3522" s="5"/>
      <c r="G3522" s="5"/>
      <c r="H3522" s="5"/>
      <c r="I3522" s="5"/>
      <c r="J3522" s="5"/>
    </row>
    <row r="3523" spans="1:10" ht="14.25" customHeight="1">
      <c r="A3523" s="5"/>
      <c r="B3523" s="5"/>
      <c r="C3523" s="5"/>
      <c r="D3523" s="5"/>
      <c r="E3523" s="5"/>
      <c r="F3523" s="5"/>
      <c r="G3523" s="5"/>
      <c r="H3523" s="5"/>
      <c r="I3523" s="5"/>
      <c r="J3523" s="5"/>
    </row>
    <row r="3524" spans="1:10" ht="14.25" customHeight="1">
      <c r="A3524" s="5"/>
      <c r="B3524" s="5"/>
      <c r="C3524" s="5"/>
      <c r="D3524" s="5"/>
      <c r="E3524" s="5"/>
      <c r="F3524" s="5"/>
      <c r="G3524" s="5"/>
      <c r="H3524" s="5"/>
      <c r="I3524" s="5"/>
      <c r="J3524" s="5"/>
    </row>
    <row r="3525" spans="1:10" ht="14.25" customHeight="1">
      <c r="A3525" s="5"/>
      <c r="B3525" s="5"/>
      <c r="C3525" s="5"/>
      <c r="D3525" s="5"/>
      <c r="E3525" s="5"/>
      <c r="F3525" s="5"/>
      <c r="G3525" s="5"/>
      <c r="H3525" s="5"/>
      <c r="I3525" s="5"/>
      <c r="J3525" s="5"/>
    </row>
    <row r="3526" spans="1:10" ht="14.25" customHeight="1">
      <c r="A3526" s="5"/>
      <c r="B3526" s="5"/>
      <c r="C3526" s="5"/>
      <c r="D3526" s="5"/>
      <c r="E3526" s="5"/>
      <c r="F3526" s="5"/>
      <c r="G3526" s="5"/>
      <c r="H3526" s="5"/>
      <c r="I3526" s="5"/>
      <c r="J3526" s="5"/>
    </row>
    <row r="3527" spans="1:10" ht="14.25" customHeight="1">
      <c r="A3527" s="5"/>
      <c r="B3527" s="5"/>
      <c r="C3527" s="5"/>
      <c r="D3527" s="5"/>
      <c r="E3527" s="5"/>
      <c r="F3527" s="5"/>
      <c r="G3527" s="5"/>
      <c r="H3527" s="5"/>
      <c r="I3527" s="5"/>
      <c r="J3527" s="5"/>
    </row>
    <row r="3528" spans="1:10" ht="14.25" customHeight="1">
      <c r="A3528" s="5"/>
      <c r="B3528" s="5"/>
      <c r="C3528" s="5"/>
      <c r="D3528" s="5"/>
      <c r="E3528" s="5"/>
      <c r="F3528" s="5"/>
      <c r="G3528" s="5"/>
      <c r="H3528" s="5"/>
      <c r="I3528" s="5"/>
      <c r="J3528" s="5"/>
    </row>
    <row r="3529" spans="1:10" ht="14.25" customHeight="1">
      <c r="A3529" s="5"/>
      <c r="B3529" s="5"/>
      <c r="C3529" s="5"/>
      <c r="D3529" s="5"/>
      <c r="E3529" s="5"/>
      <c r="F3529" s="5"/>
      <c r="G3529" s="5"/>
      <c r="H3529" s="5"/>
      <c r="I3529" s="5"/>
      <c r="J3529" s="5"/>
    </row>
    <row r="3530" spans="1:10" ht="14.25" customHeight="1">
      <c r="A3530" s="5"/>
      <c r="B3530" s="5"/>
      <c r="C3530" s="5"/>
      <c r="D3530" s="5"/>
      <c r="E3530" s="5"/>
      <c r="F3530" s="5"/>
      <c r="G3530" s="5"/>
      <c r="H3530" s="5"/>
      <c r="I3530" s="5"/>
      <c r="J3530" s="5"/>
    </row>
    <row r="3531" spans="1:10" ht="14.25" customHeight="1">
      <c r="A3531" s="5"/>
      <c r="B3531" s="5"/>
      <c r="C3531" s="5"/>
      <c r="D3531" s="5"/>
      <c r="E3531" s="5"/>
      <c r="F3531" s="5"/>
      <c r="G3531" s="5"/>
      <c r="H3531" s="5"/>
      <c r="I3531" s="5"/>
      <c r="J3531" s="5"/>
    </row>
    <row r="3532" spans="1:10" ht="14.25" customHeight="1">
      <c r="A3532" s="5"/>
      <c r="B3532" s="5"/>
      <c r="C3532" s="5"/>
      <c r="D3532" s="5"/>
      <c r="E3532" s="5"/>
      <c r="F3532" s="5"/>
      <c r="G3532" s="5"/>
      <c r="H3532" s="5"/>
      <c r="I3532" s="5"/>
      <c r="J3532" s="5"/>
    </row>
    <row r="3533" spans="1:10" ht="14.25" customHeight="1">
      <c r="A3533" s="5"/>
      <c r="B3533" s="5"/>
      <c r="C3533" s="5"/>
      <c r="D3533" s="5"/>
      <c r="E3533" s="5"/>
      <c r="F3533" s="5"/>
      <c r="G3533" s="5"/>
      <c r="H3533" s="5"/>
      <c r="I3533" s="5"/>
      <c r="J3533" s="5"/>
    </row>
    <row r="3534" spans="1:10" ht="14.25" customHeight="1">
      <c r="A3534" s="5"/>
      <c r="B3534" s="5"/>
      <c r="C3534" s="5"/>
      <c r="D3534" s="5"/>
      <c r="E3534" s="5"/>
      <c r="F3534" s="5"/>
      <c r="G3534" s="5"/>
      <c r="H3534" s="5"/>
      <c r="I3534" s="5"/>
      <c r="J3534" s="5"/>
    </row>
    <row r="3535" spans="1:10" ht="14.25" customHeight="1">
      <c r="A3535" s="5"/>
      <c r="B3535" s="5"/>
      <c r="C3535" s="5"/>
      <c r="D3535" s="5"/>
      <c r="E3535" s="5"/>
      <c r="F3535" s="5"/>
      <c r="G3535" s="5"/>
      <c r="H3535" s="5"/>
      <c r="I3535" s="5"/>
      <c r="J3535" s="5"/>
    </row>
    <row r="3536" spans="1:10" ht="14.25" customHeight="1">
      <c r="A3536" s="5"/>
      <c r="B3536" s="5"/>
      <c r="C3536" s="5"/>
      <c r="D3536" s="5"/>
      <c r="E3536" s="5"/>
      <c r="F3536" s="5"/>
      <c r="G3536" s="5"/>
      <c r="H3536" s="5"/>
      <c r="I3536" s="5"/>
      <c r="J3536" s="5"/>
    </row>
    <row r="3537" spans="1:10" ht="14.25" customHeight="1">
      <c r="A3537" s="5"/>
      <c r="B3537" s="5"/>
      <c r="C3537" s="5"/>
      <c r="D3537" s="5"/>
      <c r="E3537" s="5"/>
      <c r="F3537" s="5"/>
      <c r="G3537" s="5"/>
      <c r="H3537" s="5"/>
      <c r="I3537" s="5"/>
      <c r="J3537" s="5"/>
    </row>
    <row r="3538" spans="1:10" ht="14.25" customHeight="1">
      <c r="A3538" s="5"/>
      <c r="B3538" s="5"/>
      <c r="C3538" s="5"/>
      <c r="D3538" s="5"/>
      <c r="E3538" s="5"/>
      <c r="F3538" s="5"/>
      <c r="G3538" s="5"/>
      <c r="H3538" s="5"/>
      <c r="I3538" s="5"/>
      <c r="J3538" s="5"/>
    </row>
    <row r="3539" spans="1:10" ht="14.25" customHeight="1">
      <c r="A3539" s="5"/>
      <c r="B3539" s="5"/>
      <c r="C3539" s="5"/>
      <c r="D3539" s="5"/>
      <c r="E3539" s="5"/>
      <c r="F3539" s="5"/>
      <c r="G3539" s="5"/>
      <c r="H3539" s="5"/>
      <c r="I3539" s="5"/>
      <c r="J3539" s="5"/>
    </row>
    <row r="3540" spans="1:10" ht="14.25" customHeight="1">
      <c r="A3540" s="5"/>
      <c r="B3540" s="5"/>
      <c r="C3540" s="5"/>
      <c r="D3540" s="5"/>
      <c r="E3540" s="5"/>
      <c r="F3540" s="5"/>
      <c r="G3540" s="5"/>
      <c r="H3540" s="5"/>
      <c r="I3540" s="5"/>
      <c r="J3540" s="5"/>
    </row>
    <row r="3541" spans="1:10" ht="14.25" customHeight="1">
      <c r="A3541" s="5"/>
      <c r="B3541" s="5"/>
      <c r="C3541" s="5"/>
      <c r="D3541" s="5"/>
      <c r="E3541" s="5"/>
      <c r="F3541" s="5"/>
      <c r="G3541" s="5"/>
      <c r="H3541" s="5"/>
      <c r="I3541" s="5"/>
      <c r="J3541" s="5"/>
    </row>
    <row r="3542" spans="1:10" ht="14.25" customHeight="1">
      <c r="A3542" s="5"/>
      <c r="B3542" s="5"/>
      <c r="C3542" s="5"/>
      <c r="D3542" s="5"/>
      <c r="E3542" s="5"/>
      <c r="F3542" s="5"/>
      <c r="G3542" s="5"/>
      <c r="H3542" s="5"/>
      <c r="I3542" s="5"/>
      <c r="J3542" s="5"/>
    </row>
    <row r="3543" spans="1:10" ht="14.25" customHeight="1">
      <c r="A3543" s="5"/>
      <c r="B3543" s="5"/>
      <c r="C3543" s="5"/>
      <c r="D3543" s="5"/>
      <c r="E3543" s="5"/>
      <c r="F3543" s="5"/>
      <c r="G3543" s="5"/>
      <c r="H3543" s="5"/>
      <c r="I3543" s="5"/>
      <c r="J3543" s="5"/>
    </row>
    <row r="3544" spans="1:10" ht="14.25" customHeight="1">
      <c r="A3544" s="5"/>
      <c r="B3544" s="5"/>
      <c r="C3544" s="5"/>
      <c r="D3544" s="5"/>
      <c r="E3544" s="5"/>
      <c r="F3544" s="5"/>
      <c r="G3544" s="5"/>
      <c r="H3544" s="5"/>
      <c r="I3544" s="5"/>
      <c r="J3544" s="5"/>
    </row>
    <row r="3545" spans="1:10" ht="14.25" customHeight="1">
      <c r="A3545" s="5"/>
      <c r="B3545" s="5"/>
      <c r="C3545" s="5"/>
      <c r="D3545" s="5"/>
      <c r="E3545" s="5"/>
      <c r="F3545" s="5"/>
      <c r="G3545" s="5"/>
      <c r="H3545" s="5"/>
      <c r="I3545" s="5"/>
      <c r="J3545" s="5"/>
    </row>
    <row r="3546" spans="1:10" ht="14.25" customHeight="1">
      <c r="A3546" s="5"/>
      <c r="B3546" s="5"/>
      <c r="C3546" s="5"/>
      <c r="D3546" s="5"/>
      <c r="E3546" s="5"/>
      <c r="F3546" s="5"/>
      <c r="G3546" s="5"/>
      <c r="H3546" s="5"/>
      <c r="I3546" s="5"/>
      <c r="J3546" s="5"/>
    </row>
    <row r="3547" spans="1:10" ht="14.25" customHeight="1">
      <c r="A3547" s="5"/>
      <c r="B3547" s="5"/>
      <c r="C3547" s="5"/>
      <c r="D3547" s="5"/>
      <c r="E3547" s="5"/>
      <c r="F3547" s="5"/>
      <c r="G3547" s="5"/>
      <c r="H3547" s="5"/>
      <c r="I3547" s="5"/>
      <c r="J3547" s="5"/>
    </row>
    <row r="3548" spans="1:10" ht="14.25" customHeight="1">
      <c r="A3548" s="5"/>
      <c r="B3548" s="5"/>
      <c r="C3548" s="5"/>
      <c r="D3548" s="5"/>
      <c r="E3548" s="5"/>
      <c r="F3548" s="5"/>
      <c r="G3548" s="5"/>
      <c r="H3548" s="5"/>
      <c r="I3548" s="5"/>
      <c r="J3548" s="5"/>
    </row>
    <row r="3549" spans="1:10" ht="14.25" customHeight="1">
      <c r="A3549" s="5"/>
      <c r="B3549" s="5"/>
      <c r="C3549" s="5"/>
      <c r="D3549" s="5"/>
      <c r="E3549" s="5"/>
      <c r="F3549" s="5"/>
      <c r="G3549" s="5"/>
      <c r="H3549" s="5"/>
      <c r="I3549" s="5"/>
      <c r="J3549" s="5"/>
    </row>
    <row r="3550" spans="1:10" ht="14.25" customHeight="1">
      <c r="A3550" s="5"/>
      <c r="B3550" s="5"/>
      <c r="C3550" s="5"/>
      <c r="D3550" s="5"/>
      <c r="E3550" s="5"/>
      <c r="F3550" s="5"/>
      <c r="G3550" s="5"/>
      <c r="H3550" s="5"/>
      <c r="I3550" s="5"/>
      <c r="J3550" s="5"/>
    </row>
    <row r="3551" spans="1:10" ht="14.25" customHeight="1">
      <c r="A3551" s="5"/>
      <c r="B3551" s="5"/>
      <c r="C3551" s="5"/>
      <c r="D3551" s="5"/>
      <c r="E3551" s="5"/>
      <c r="F3551" s="5"/>
      <c r="G3551" s="5"/>
      <c r="H3551" s="5"/>
      <c r="I3551" s="5"/>
      <c r="J3551" s="5"/>
    </row>
    <row r="3552" spans="1:10" ht="14.25" customHeight="1">
      <c r="A3552" s="5"/>
      <c r="B3552" s="5"/>
      <c r="C3552" s="5"/>
      <c r="D3552" s="5"/>
      <c r="E3552" s="5"/>
      <c r="F3552" s="5"/>
      <c r="G3552" s="5"/>
      <c r="H3552" s="5"/>
      <c r="I3552" s="5"/>
      <c r="J3552" s="5"/>
    </row>
    <row r="3553" spans="1:10" ht="14.25" customHeight="1">
      <c r="A3553" s="5"/>
      <c r="B3553" s="5"/>
      <c r="C3553" s="5"/>
      <c r="D3553" s="5"/>
      <c r="E3553" s="5"/>
      <c r="F3553" s="5"/>
      <c r="G3553" s="5"/>
      <c r="H3553" s="5"/>
      <c r="I3553" s="5"/>
      <c r="J3553" s="5"/>
    </row>
    <row r="3554" spans="1:10" ht="14.25" customHeight="1">
      <c r="A3554" s="5"/>
      <c r="B3554" s="5"/>
      <c r="C3554" s="5"/>
      <c r="D3554" s="5"/>
      <c r="E3554" s="5"/>
      <c r="F3554" s="5"/>
      <c r="G3554" s="5"/>
      <c r="H3554" s="5"/>
      <c r="I3554" s="5"/>
      <c r="J3554" s="5"/>
    </row>
    <row r="3555" spans="1:10" ht="14.25" customHeight="1">
      <c r="A3555" s="5"/>
      <c r="B3555" s="5"/>
      <c r="C3555" s="5"/>
      <c r="D3555" s="5"/>
      <c r="E3555" s="5"/>
      <c r="F3555" s="5"/>
      <c r="G3555" s="5"/>
      <c r="H3555" s="5"/>
      <c r="I3555" s="5"/>
      <c r="J3555" s="5"/>
    </row>
    <row r="3556" spans="1:10" ht="14.25" customHeight="1">
      <c r="A3556" s="5"/>
      <c r="B3556" s="5"/>
      <c r="C3556" s="5"/>
      <c r="D3556" s="5"/>
      <c r="E3556" s="5"/>
      <c r="F3556" s="5"/>
      <c r="G3556" s="5"/>
      <c r="H3556" s="5"/>
      <c r="I3556" s="5"/>
      <c r="J3556" s="5"/>
    </row>
    <row r="3557" spans="1:10" ht="14.25" customHeight="1">
      <c r="A3557" s="5"/>
      <c r="B3557" s="5"/>
      <c r="C3557" s="5"/>
      <c r="D3557" s="5"/>
      <c r="E3557" s="5"/>
      <c r="F3557" s="5"/>
      <c r="G3557" s="5"/>
      <c r="H3557" s="5"/>
      <c r="I3557" s="5"/>
      <c r="J3557" s="5"/>
    </row>
    <row r="3558" spans="1:10" ht="14.25" customHeight="1">
      <c r="A3558" s="5"/>
      <c r="B3558" s="5"/>
      <c r="C3558" s="5"/>
      <c r="D3558" s="5"/>
      <c r="E3558" s="5"/>
      <c r="F3558" s="5"/>
      <c r="G3558" s="5"/>
      <c r="H3558" s="5"/>
      <c r="I3558" s="5"/>
      <c r="J3558" s="5"/>
    </row>
    <row r="3559" spans="1:10" ht="14.25" customHeight="1">
      <c r="A3559" s="5"/>
      <c r="B3559" s="5"/>
      <c r="C3559" s="5"/>
      <c r="D3559" s="5"/>
      <c r="E3559" s="5"/>
      <c r="F3559" s="5"/>
      <c r="G3559" s="5"/>
      <c r="H3559" s="5"/>
      <c r="I3559" s="5"/>
      <c r="J3559" s="5"/>
    </row>
    <row r="3560" spans="1:10" ht="14.25" customHeight="1">
      <c r="A3560" s="5"/>
      <c r="B3560" s="5"/>
      <c r="C3560" s="5"/>
      <c r="D3560" s="5"/>
      <c r="E3560" s="5"/>
      <c r="F3560" s="5"/>
      <c r="G3560" s="5"/>
      <c r="H3560" s="5"/>
      <c r="I3560" s="5"/>
      <c r="J3560" s="5"/>
    </row>
    <row r="3561" spans="1:10" ht="14.25" customHeight="1">
      <c r="A3561" s="5"/>
      <c r="B3561" s="5"/>
      <c r="C3561" s="5"/>
      <c r="D3561" s="5"/>
      <c r="E3561" s="5"/>
      <c r="F3561" s="5"/>
      <c r="G3561" s="5"/>
      <c r="H3561" s="5"/>
      <c r="I3561" s="5"/>
      <c r="J3561" s="5"/>
    </row>
    <row r="3562" spans="1:10" ht="14.25" customHeight="1">
      <c r="A3562" s="5"/>
      <c r="B3562" s="5"/>
      <c r="C3562" s="5"/>
      <c r="D3562" s="5"/>
      <c r="E3562" s="5"/>
      <c r="F3562" s="5"/>
      <c r="G3562" s="5"/>
      <c r="H3562" s="5"/>
      <c r="I3562" s="5"/>
      <c r="J3562" s="5"/>
    </row>
    <row r="3563" spans="1:10" ht="14.25" customHeight="1">
      <c r="A3563" s="5"/>
      <c r="B3563" s="5"/>
      <c r="C3563" s="5"/>
      <c r="D3563" s="5"/>
      <c r="E3563" s="5"/>
      <c r="F3563" s="5"/>
      <c r="G3563" s="5"/>
      <c r="H3563" s="5"/>
      <c r="I3563" s="5"/>
      <c r="J3563" s="5"/>
    </row>
    <row r="3564" spans="1:10" ht="14.25" customHeight="1">
      <c r="A3564" s="5"/>
      <c r="B3564" s="5"/>
      <c r="C3564" s="5"/>
      <c r="D3564" s="5"/>
      <c r="E3564" s="5"/>
      <c r="F3564" s="5"/>
      <c r="G3564" s="5"/>
      <c r="H3564" s="5"/>
      <c r="I3564" s="5"/>
      <c r="J3564" s="5"/>
    </row>
    <row r="3565" spans="1:10" ht="14.25" customHeight="1">
      <c r="A3565" s="5"/>
      <c r="B3565" s="5"/>
      <c r="C3565" s="5"/>
      <c r="D3565" s="5"/>
      <c r="E3565" s="5"/>
      <c r="F3565" s="5"/>
      <c r="G3565" s="5"/>
      <c r="H3565" s="5"/>
      <c r="I3565" s="5"/>
      <c r="J3565" s="5"/>
    </row>
    <row r="3566" spans="1:10" ht="14.25" customHeight="1">
      <c r="A3566" s="5"/>
      <c r="B3566" s="5"/>
      <c r="C3566" s="5"/>
      <c r="D3566" s="5"/>
      <c r="E3566" s="5"/>
      <c r="F3566" s="5"/>
      <c r="G3566" s="5"/>
      <c r="H3566" s="5"/>
      <c r="I3566" s="5"/>
      <c r="J3566" s="5"/>
    </row>
    <row r="3567" spans="1:10" ht="14.25" customHeight="1">
      <c r="A3567" s="5"/>
      <c r="B3567" s="5"/>
      <c r="C3567" s="5"/>
      <c r="D3567" s="5"/>
      <c r="E3567" s="5"/>
      <c r="F3567" s="5"/>
      <c r="G3567" s="5"/>
      <c r="H3567" s="5"/>
      <c r="I3567" s="5"/>
      <c r="J3567" s="5"/>
    </row>
    <row r="3568" spans="1:10" ht="14.25" customHeight="1">
      <c r="A3568" s="5"/>
      <c r="B3568" s="5"/>
      <c r="C3568" s="5"/>
      <c r="D3568" s="5"/>
      <c r="E3568" s="5"/>
      <c r="F3568" s="5"/>
      <c r="G3568" s="5"/>
      <c r="H3568" s="5"/>
      <c r="I3568" s="5"/>
      <c r="J3568" s="5"/>
    </row>
    <row r="3569" spans="1:10" ht="14.25" customHeight="1">
      <c r="A3569" s="5"/>
      <c r="B3569" s="5"/>
      <c r="C3569" s="5"/>
      <c r="D3569" s="5"/>
      <c r="E3569" s="5"/>
      <c r="F3569" s="5"/>
      <c r="G3569" s="5"/>
      <c r="H3569" s="5"/>
      <c r="I3569" s="5"/>
      <c r="J3569" s="5"/>
    </row>
    <row r="3570" spans="1:10" ht="14.25" customHeight="1">
      <c r="A3570" s="5"/>
      <c r="B3570" s="5"/>
      <c r="C3570" s="5"/>
      <c r="D3570" s="5"/>
      <c r="E3570" s="5"/>
      <c r="F3570" s="5"/>
      <c r="G3570" s="5"/>
      <c r="H3570" s="5"/>
      <c r="I3570" s="5"/>
      <c r="J3570" s="5"/>
    </row>
    <row r="3571" spans="1:10" ht="14.25" customHeight="1">
      <c r="A3571" s="5"/>
      <c r="B3571" s="5"/>
      <c r="C3571" s="5"/>
      <c r="D3571" s="5"/>
      <c r="E3571" s="5"/>
      <c r="F3571" s="5"/>
      <c r="G3571" s="5"/>
      <c r="H3571" s="5"/>
      <c r="I3571" s="5"/>
      <c r="J3571" s="5"/>
    </row>
    <row r="3572" spans="1:10" ht="14.25" customHeight="1">
      <c r="A3572" s="5"/>
      <c r="B3572" s="5"/>
      <c r="C3572" s="5"/>
      <c r="D3572" s="5"/>
      <c r="E3572" s="5"/>
      <c r="F3572" s="5"/>
      <c r="G3572" s="5"/>
      <c r="H3572" s="5"/>
      <c r="I3572" s="5"/>
      <c r="J3572" s="5"/>
    </row>
    <row r="3573" spans="1:10" ht="14.25" customHeight="1">
      <c r="A3573" s="5"/>
      <c r="B3573" s="5"/>
      <c r="C3573" s="5"/>
      <c r="D3573" s="5"/>
      <c r="E3573" s="5"/>
      <c r="F3573" s="5"/>
      <c r="G3573" s="5"/>
      <c r="H3573" s="5"/>
      <c r="I3573" s="5"/>
      <c r="J3573" s="5"/>
    </row>
    <row r="3574" spans="1:10" ht="14.25" customHeight="1">
      <c r="A3574" s="5"/>
      <c r="B3574" s="5"/>
      <c r="C3574" s="5"/>
      <c r="D3574" s="5"/>
      <c r="E3574" s="5"/>
      <c r="F3574" s="5"/>
      <c r="G3574" s="5"/>
      <c r="H3574" s="5"/>
      <c r="I3574" s="5"/>
      <c r="J3574" s="5"/>
    </row>
    <row r="3575" spans="1:10" ht="14.25" customHeight="1">
      <c r="A3575" s="5"/>
      <c r="B3575" s="5"/>
      <c r="C3575" s="5"/>
      <c r="D3575" s="5"/>
      <c r="E3575" s="5"/>
      <c r="F3575" s="5"/>
      <c r="G3575" s="5"/>
      <c r="H3575" s="5"/>
      <c r="I3575" s="5"/>
      <c r="J3575" s="5"/>
    </row>
    <row r="3576" spans="1:10" ht="14.25" customHeight="1">
      <c r="A3576" s="5"/>
      <c r="B3576" s="5"/>
      <c r="C3576" s="5"/>
      <c r="D3576" s="5"/>
      <c r="E3576" s="5"/>
      <c r="F3576" s="5"/>
      <c r="G3576" s="5"/>
      <c r="H3576" s="5"/>
      <c r="I3576" s="5"/>
      <c r="J3576" s="5"/>
    </row>
    <row r="3577" spans="1:10" ht="14.25" customHeight="1">
      <c r="A3577" s="5"/>
      <c r="B3577" s="5"/>
      <c r="C3577" s="5"/>
      <c r="D3577" s="5"/>
      <c r="E3577" s="5"/>
      <c r="F3577" s="5"/>
      <c r="G3577" s="5"/>
      <c r="H3577" s="5"/>
      <c r="I3577" s="5"/>
      <c r="J3577" s="5"/>
    </row>
    <row r="3578" spans="1:10" ht="14.25" customHeight="1">
      <c r="A3578" s="5"/>
      <c r="B3578" s="5"/>
      <c r="C3578" s="5"/>
      <c r="D3578" s="5"/>
      <c r="E3578" s="5"/>
      <c r="F3578" s="5"/>
      <c r="G3578" s="5"/>
      <c r="H3578" s="5"/>
      <c r="I3578" s="5"/>
      <c r="J3578" s="5"/>
    </row>
    <row r="3579" spans="1:10" ht="14.25" customHeight="1">
      <c r="A3579" s="5"/>
      <c r="B3579" s="5"/>
      <c r="C3579" s="5"/>
      <c r="D3579" s="5"/>
      <c r="E3579" s="5"/>
      <c r="F3579" s="5"/>
      <c r="G3579" s="5"/>
      <c r="H3579" s="5"/>
      <c r="I3579" s="5"/>
      <c r="J3579" s="5"/>
    </row>
    <row r="3580" spans="1:10" ht="14.25" customHeight="1">
      <c r="A3580" s="5"/>
      <c r="B3580" s="5"/>
      <c r="C3580" s="5"/>
      <c r="D3580" s="5"/>
      <c r="E3580" s="5"/>
      <c r="F3580" s="5"/>
      <c r="G3580" s="5"/>
      <c r="H3580" s="5"/>
      <c r="I3580" s="5"/>
      <c r="J3580" s="5"/>
    </row>
    <row r="3581" spans="1:10" ht="14.25" customHeight="1">
      <c r="A3581" s="5"/>
      <c r="B3581" s="5"/>
      <c r="C3581" s="5"/>
      <c r="D3581" s="5"/>
      <c r="E3581" s="5"/>
      <c r="F3581" s="5"/>
      <c r="G3581" s="5"/>
      <c r="H3581" s="5"/>
      <c r="I3581" s="5"/>
      <c r="J3581" s="5"/>
    </row>
    <row r="3582" spans="1:10" ht="14.25" customHeight="1">
      <c r="A3582" s="5"/>
      <c r="B3582" s="5"/>
      <c r="C3582" s="5"/>
      <c r="D3582" s="5"/>
      <c r="E3582" s="5"/>
      <c r="F3582" s="5"/>
      <c r="G3582" s="5"/>
      <c r="H3582" s="5"/>
      <c r="I3582" s="5"/>
      <c r="J3582" s="5"/>
    </row>
    <row r="3583" spans="1:10" ht="14.25" customHeight="1">
      <c r="A3583" s="5"/>
      <c r="B3583" s="5"/>
      <c r="C3583" s="5"/>
      <c r="D3583" s="5"/>
      <c r="E3583" s="5"/>
      <c r="F3583" s="5"/>
      <c r="G3583" s="5"/>
      <c r="H3583" s="5"/>
      <c r="I3583" s="5"/>
      <c r="J3583" s="5"/>
    </row>
    <row r="3584" spans="1:10" ht="14.25" customHeight="1">
      <c r="A3584" s="5"/>
      <c r="B3584" s="5"/>
      <c r="C3584" s="5"/>
      <c r="D3584" s="5"/>
      <c r="E3584" s="5"/>
      <c r="F3584" s="5"/>
      <c r="G3584" s="5"/>
      <c r="H3584" s="5"/>
      <c r="I3584" s="5"/>
      <c r="J3584" s="5"/>
    </row>
    <row r="3585" spans="1:10" ht="14.25" customHeight="1">
      <c r="A3585" s="5"/>
      <c r="B3585" s="5"/>
      <c r="C3585" s="5"/>
      <c r="D3585" s="5"/>
      <c r="E3585" s="5"/>
      <c r="F3585" s="5"/>
      <c r="G3585" s="5"/>
      <c r="H3585" s="5"/>
      <c r="I3585" s="5"/>
      <c r="J3585" s="5"/>
    </row>
    <row r="3586" spans="1:10" ht="14.25" customHeight="1">
      <c r="A3586" s="5"/>
      <c r="B3586" s="5"/>
      <c r="C3586" s="5"/>
      <c r="D3586" s="5"/>
      <c r="E3586" s="5"/>
      <c r="F3586" s="5"/>
      <c r="G3586" s="5"/>
      <c r="H3586" s="5"/>
      <c r="I3586" s="5"/>
      <c r="J3586" s="5"/>
    </row>
    <row r="3587" spans="1:10" ht="14.25" customHeight="1">
      <c r="A3587" s="5"/>
      <c r="B3587" s="5"/>
      <c r="C3587" s="5"/>
      <c r="D3587" s="5"/>
      <c r="E3587" s="5"/>
      <c r="F3587" s="5"/>
      <c r="G3587" s="5"/>
      <c r="H3587" s="5"/>
      <c r="I3587" s="5"/>
      <c r="J3587" s="5"/>
    </row>
    <row r="3588" spans="1:10" ht="14.25" customHeight="1">
      <c r="A3588" s="5"/>
      <c r="B3588" s="5"/>
      <c r="C3588" s="5"/>
      <c r="D3588" s="5"/>
      <c r="E3588" s="5"/>
      <c r="F3588" s="5"/>
      <c r="G3588" s="5"/>
      <c r="H3588" s="5"/>
      <c r="I3588" s="5"/>
      <c r="J3588" s="5"/>
    </row>
    <row r="3589" spans="1:10" ht="14.25" customHeight="1">
      <c r="A3589" s="5"/>
      <c r="B3589" s="5"/>
      <c r="C3589" s="5"/>
      <c r="D3589" s="5"/>
      <c r="E3589" s="5"/>
      <c r="F3589" s="5"/>
      <c r="G3589" s="5"/>
      <c r="H3589" s="5"/>
      <c r="I3589" s="5"/>
      <c r="J3589" s="5"/>
    </row>
    <row r="3590" spans="1:10" ht="14.25" customHeight="1">
      <c r="A3590" s="5"/>
      <c r="B3590" s="5"/>
      <c r="C3590" s="5"/>
      <c r="D3590" s="5"/>
      <c r="E3590" s="5"/>
      <c r="F3590" s="5"/>
      <c r="G3590" s="5"/>
      <c r="H3590" s="5"/>
      <c r="I3590" s="5"/>
      <c r="J3590" s="5"/>
    </row>
    <row r="3591" spans="1:10" ht="14.25" customHeight="1">
      <c r="A3591" s="5"/>
      <c r="B3591" s="5"/>
      <c r="C3591" s="5"/>
      <c r="D3591" s="5"/>
      <c r="E3591" s="5"/>
      <c r="F3591" s="5"/>
      <c r="G3591" s="5"/>
      <c r="H3591" s="5"/>
      <c r="I3591" s="5"/>
      <c r="J3591" s="5"/>
    </row>
    <row r="3592" spans="1:10" ht="14.25" customHeight="1">
      <c r="A3592" s="5"/>
      <c r="B3592" s="5"/>
      <c r="C3592" s="5"/>
      <c r="D3592" s="5"/>
      <c r="E3592" s="5"/>
      <c r="F3592" s="5"/>
      <c r="G3592" s="5"/>
      <c r="H3592" s="5"/>
      <c r="I3592" s="5"/>
      <c r="J3592" s="5"/>
    </row>
    <row r="3593" spans="1:10" ht="14.25" customHeight="1">
      <c r="A3593" s="5"/>
      <c r="B3593" s="5"/>
      <c r="C3593" s="5"/>
      <c r="D3593" s="5"/>
      <c r="E3593" s="5"/>
      <c r="F3593" s="5"/>
      <c r="G3593" s="5"/>
      <c r="H3593" s="5"/>
      <c r="I3593" s="5"/>
      <c r="J3593" s="5"/>
    </row>
    <row r="3594" spans="1:10" ht="14.25" customHeight="1">
      <c r="A3594" s="5"/>
      <c r="B3594" s="5"/>
      <c r="C3594" s="5"/>
      <c r="D3594" s="5"/>
      <c r="E3594" s="5"/>
      <c r="F3594" s="5"/>
      <c r="G3594" s="5"/>
      <c r="H3594" s="5"/>
      <c r="I3594" s="5"/>
      <c r="J3594" s="5"/>
    </row>
    <row r="3595" spans="1:10" ht="14.25" customHeight="1">
      <c r="A3595" s="5"/>
      <c r="B3595" s="5"/>
      <c r="C3595" s="5"/>
      <c r="D3595" s="5"/>
      <c r="E3595" s="5"/>
      <c r="F3595" s="5"/>
      <c r="G3595" s="5"/>
      <c r="H3595" s="5"/>
      <c r="I3595" s="5"/>
      <c r="J3595" s="5"/>
    </row>
    <row r="3596" spans="1:10" ht="14.25" customHeight="1">
      <c r="A3596" s="5"/>
      <c r="B3596" s="5"/>
      <c r="C3596" s="5"/>
      <c r="D3596" s="5"/>
      <c r="E3596" s="5"/>
      <c r="F3596" s="5"/>
      <c r="G3596" s="5"/>
      <c r="H3596" s="5"/>
      <c r="I3596" s="5"/>
      <c r="J3596" s="5"/>
    </row>
    <row r="3597" spans="1:10" ht="14.25" customHeight="1">
      <c r="A3597" s="5"/>
      <c r="B3597" s="5"/>
      <c r="C3597" s="5"/>
      <c r="D3597" s="5"/>
      <c r="E3597" s="5"/>
      <c r="F3597" s="5"/>
      <c r="G3597" s="5"/>
      <c r="H3597" s="5"/>
      <c r="I3597" s="5"/>
      <c r="J3597" s="5"/>
    </row>
    <row r="3598" spans="1:10" ht="14.25" customHeight="1">
      <c r="A3598" s="5"/>
      <c r="B3598" s="5"/>
      <c r="C3598" s="5"/>
      <c r="D3598" s="5"/>
      <c r="E3598" s="5"/>
      <c r="F3598" s="5"/>
      <c r="G3598" s="5"/>
      <c r="H3598" s="5"/>
      <c r="I3598" s="5"/>
      <c r="J3598" s="5"/>
    </row>
    <row r="3599" spans="1:10" ht="14.25" customHeight="1">
      <c r="A3599" s="5"/>
      <c r="B3599" s="5"/>
      <c r="C3599" s="5"/>
      <c r="D3599" s="5"/>
      <c r="E3599" s="5"/>
      <c r="F3599" s="5"/>
      <c r="G3599" s="5"/>
      <c r="H3599" s="5"/>
      <c r="I3599" s="5"/>
      <c r="J3599" s="5"/>
    </row>
    <row r="3600" spans="1:10" ht="14.25" customHeight="1">
      <c r="A3600" s="5"/>
      <c r="B3600" s="5"/>
      <c r="C3600" s="5"/>
      <c r="D3600" s="5"/>
      <c r="E3600" s="5"/>
      <c r="F3600" s="5"/>
      <c r="G3600" s="5"/>
      <c r="H3600" s="5"/>
      <c r="I3600" s="5"/>
      <c r="J3600" s="5"/>
    </row>
    <row r="3601" spans="1:10" ht="14.25" customHeight="1">
      <c r="A3601" s="5"/>
      <c r="B3601" s="5"/>
      <c r="C3601" s="5"/>
      <c r="D3601" s="5"/>
      <c r="E3601" s="5"/>
      <c r="F3601" s="5"/>
      <c r="G3601" s="5"/>
      <c r="H3601" s="5"/>
      <c r="I3601" s="5"/>
      <c r="J3601" s="5"/>
    </row>
    <row r="3602" spans="1:10" ht="14.25" customHeight="1">
      <c r="A3602" s="5"/>
      <c r="B3602" s="5"/>
      <c r="C3602" s="5"/>
      <c r="D3602" s="5"/>
      <c r="E3602" s="5"/>
      <c r="F3602" s="5"/>
      <c r="G3602" s="5"/>
      <c r="H3602" s="5"/>
      <c r="I3602" s="5"/>
      <c r="J3602" s="5"/>
    </row>
    <row r="3603" spans="1:10" ht="14.25" customHeight="1">
      <c r="A3603" s="5"/>
      <c r="B3603" s="5"/>
      <c r="C3603" s="5"/>
      <c r="D3603" s="5"/>
      <c r="E3603" s="5"/>
      <c r="F3603" s="5"/>
      <c r="G3603" s="5"/>
      <c r="H3603" s="5"/>
      <c r="I3603" s="5"/>
      <c r="J3603" s="5"/>
    </row>
    <row r="3604" spans="1:10" ht="14.25" customHeight="1">
      <c r="A3604" s="5"/>
      <c r="B3604" s="5"/>
      <c r="C3604" s="5"/>
      <c r="D3604" s="5"/>
      <c r="E3604" s="5"/>
      <c r="F3604" s="5"/>
      <c r="G3604" s="5"/>
      <c r="H3604" s="5"/>
      <c r="I3604" s="5"/>
      <c r="J3604" s="5"/>
    </row>
    <row r="3605" spans="1:10" ht="14.25" customHeight="1">
      <c r="A3605" s="5"/>
      <c r="B3605" s="5"/>
      <c r="C3605" s="5"/>
      <c r="D3605" s="5"/>
      <c r="E3605" s="5"/>
      <c r="F3605" s="5"/>
      <c r="G3605" s="5"/>
      <c r="H3605" s="5"/>
      <c r="I3605" s="5"/>
      <c r="J3605" s="5"/>
    </row>
    <row r="3606" spans="1:10" ht="14.25" customHeight="1">
      <c r="A3606" s="5"/>
      <c r="B3606" s="5"/>
      <c r="C3606" s="5"/>
      <c r="D3606" s="5"/>
      <c r="E3606" s="5"/>
      <c r="F3606" s="5"/>
      <c r="G3606" s="5"/>
      <c r="H3606" s="5"/>
      <c r="I3606" s="5"/>
      <c r="J3606" s="5"/>
    </row>
    <row r="3607" spans="1:10" ht="14.25" customHeight="1">
      <c r="A3607" s="5"/>
      <c r="B3607" s="5"/>
      <c r="C3607" s="5"/>
      <c r="D3607" s="5"/>
      <c r="E3607" s="5"/>
      <c r="F3607" s="5"/>
      <c r="G3607" s="5"/>
      <c r="H3607" s="5"/>
      <c r="I3607" s="5"/>
      <c r="J3607" s="5"/>
    </row>
    <row r="3608" spans="1:10" ht="14.25" customHeight="1">
      <c r="A3608" s="5"/>
      <c r="B3608" s="5"/>
      <c r="C3608" s="5"/>
      <c r="D3608" s="5"/>
      <c r="E3608" s="5"/>
      <c r="F3608" s="5"/>
      <c r="G3608" s="5"/>
      <c r="H3608" s="5"/>
      <c r="I3608" s="5"/>
      <c r="J3608" s="5"/>
    </row>
    <row r="3609" spans="1:10" ht="14.25" customHeight="1">
      <c r="A3609" s="5"/>
      <c r="B3609" s="5"/>
      <c r="C3609" s="5"/>
      <c r="D3609" s="5"/>
      <c r="E3609" s="5"/>
      <c r="F3609" s="5"/>
      <c r="G3609" s="5"/>
      <c r="H3609" s="5"/>
      <c r="I3609" s="5"/>
      <c r="J3609" s="5"/>
    </row>
    <row r="3610" spans="1:10" ht="14.25" customHeight="1">
      <c r="A3610" s="5"/>
      <c r="B3610" s="5"/>
      <c r="C3610" s="5"/>
      <c r="D3610" s="5"/>
      <c r="E3610" s="5"/>
      <c r="F3610" s="5"/>
      <c r="G3610" s="5"/>
      <c r="H3610" s="5"/>
      <c r="I3610" s="5"/>
      <c r="J3610" s="5"/>
    </row>
    <row r="3611" spans="1:10" ht="14.25" customHeight="1">
      <c r="A3611" s="5"/>
      <c r="B3611" s="5"/>
      <c r="C3611" s="5"/>
      <c r="D3611" s="5"/>
      <c r="E3611" s="5"/>
      <c r="F3611" s="5"/>
      <c r="G3611" s="5"/>
      <c r="H3611" s="5"/>
      <c r="I3611" s="5"/>
      <c r="J3611" s="5"/>
    </row>
    <row r="3612" spans="1:10" ht="14.25" customHeight="1">
      <c r="A3612" s="5"/>
      <c r="B3612" s="5"/>
      <c r="C3612" s="5"/>
      <c r="D3612" s="5"/>
      <c r="E3612" s="5"/>
      <c r="F3612" s="5"/>
      <c r="G3612" s="5"/>
      <c r="H3612" s="5"/>
      <c r="I3612" s="5"/>
      <c r="J3612" s="5"/>
    </row>
    <row r="3613" spans="1:10" ht="14.25" customHeight="1">
      <c r="A3613" s="5"/>
      <c r="B3613" s="5"/>
      <c r="C3613" s="5"/>
      <c r="D3613" s="5"/>
      <c r="E3613" s="5"/>
      <c r="F3613" s="5"/>
      <c r="G3613" s="5"/>
      <c r="H3613" s="5"/>
      <c r="I3613" s="5"/>
      <c r="J3613" s="5"/>
    </row>
    <row r="3614" spans="1:10" ht="14.25" customHeight="1">
      <c r="A3614" s="5"/>
      <c r="B3614" s="5"/>
      <c r="C3614" s="5"/>
      <c r="D3614" s="5"/>
      <c r="E3614" s="5"/>
      <c r="F3614" s="5"/>
      <c r="G3614" s="5"/>
      <c r="H3614" s="5"/>
      <c r="I3614" s="5"/>
      <c r="J3614" s="5"/>
    </row>
    <row r="3615" spans="1:10" ht="14.25" customHeight="1">
      <c r="A3615" s="5"/>
      <c r="B3615" s="5"/>
      <c r="C3615" s="5"/>
      <c r="D3615" s="5"/>
      <c r="E3615" s="5"/>
      <c r="F3615" s="5"/>
      <c r="G3615" s="5"/>
      <c r="H3615" s="5"/>
      <c r="I3615" s="5"/>
      <c r="J3615" s="5"/>
    </row>
    <row r="3616" spans="1:10" ht="14.25" customHeight="1">
      <c r="A3616" s="5"/>
      <c r="B3616" s="5"/>
      <c r="C3616" s="5"/>
      <c r="D3616" s="5"/>
      <c r="E3616" s="5"/>
      <c r="F3616" s="5"/>
      <c r="G3616" s="5"/>
      <c r="H3616" s="5"/>
      <c r="I3616" s="5"/>
      <c r="J3616" s="5"/>
    </row>
    <row r="3617" spans="1:10" ht="14.25" customHeight="1">
      <c r="A3617" s="5"/>
      <c r="B3617" s="5"/>
      <c r="C3617" s="5"/>
      <c r="D3617" s="5"/>
      <c r="E3617" s="5"/>
      <c r="F3617" s="5"/>
      <c r="G3617" s="5"/>
      <c r="H3617" s="5"/>
      <c r="I3617" s="5"/>
      <c r="J3617" s="5"/>
    </row>
    <row r="3618" spans="1:10" ht="14.25" customHeight="1">
      <c r="A3618" s="5"/>
      <c r="B3618" s="5"/>
      <c r="C3618" s="5"/>
      <c r="D3618" s="5"/>
      <c r="E3618" s="5"/>
      <c r="F3618" s="5"/>
      <c r="G3618" s="5"/>
      <c r="H3618" s="5"/>
      <c r="I3618" s="5"/>
      <c r="J3618" s="5"/>
    </row>
    <row r="3619" spans="1:10" ht="14.25" customHeight="1">
      <c r="A3619" s="5"/>
      <c r="B3619" s="5"/>
      <c r="C3619" s="5"/>
      <c r="D3619" s="5"/>
      <c r="E3619" s="5"/>
      <c r="F3619" s="5"/>
      <c r="G3619" s="5"/>
      <c r="H3619" s="5"/>
      <c r="I3619" s="5"/>
      <c r="J3619" s="5"/>
    </row>
    <row r="3620" spans="1:10" ht="14.25" customHeight="1">
      <c r="A3620" s="5"/>
      <c r="B3620" s="5"/>
      <c r="C3620" s="5"/>
      <c r="D3620" s="5"/>
      <c r="E3620" s="5"/>
      <c r="F3620" s="5"/>
      <c r="G3620" s="5"/>
      <c r="H3620" s="5"/>
      <c r="I3620" s="5"/>
      <c r="J3620" s="5"/>
    </row>
    <row r="3621" spans="1:10" ht="14.25" customHeight="1">
      <c r="A3621" s="5"/>
      <c r="B3621" s="5"/>
      <c r="C3621" s="5"/>
      <c r="D3621" s="5"/>
      <c r="E3621" s="5"/>
      <c r="F3621" s="5"/>
      <c r="G3621" s="5"/>
      <c r="H3621" s="5"/>
      <c r="I3621" s="5"/>
      <c r="J3621" s="5"/>
    </row>
    <row r="3622" spans="1:10" ht="14.25" customHeight="1">
      <c r="A3622" s="5"/>
      <c r="B3622" s="5"/>
      <c r="C3622" s="5"/>
      <c r="D3622" s="5"/>
      <c r="E3622" s="5"/>
      <c r="F3622" s="5"/>
      <c r="G3622" s="5"/>
      <c r="H3622" s="5"/>
      <c r="I3622" s="5"/>
      <c r="J3622" s="5"/>
    </row>
    <row r="3623" spans="1:10" ht="14.25" customHeight="1">
      <c r="A3623" s="5"/>
      <c r="B3623" s="5"/>
      <c r="C3623" s="5"/>
      <c r="D3623" s="5"/>
      <c r="E3623" s="5"/>
      <c r="F3623" s="5"/>
      <c r="G3623" s="5"/>
      <c r="H3623" s="5"/>
      <c r="I3623" s="5"/>
      <c r="J3623" s="5"/>
    </row>
    <row r="3624" spans="1:10" ht="14.25" customHeight="1">
      <c r="A3624" s="5"/>
      <c r="B3624" s="5"/>
      <c r="C3624" s="5"/>
      <c r="D3624" s="5"/>
      <c r="E3624" s="5"/>
      <c r="F3624" s="5"/>
      <c r="G3624" s="5"/>
      <c r="H3624" s="5"/>
      <c r="I3624" s="5"/>
      <c r="J3624" s="5"/>
    </row>
    <row r="3625" spans="1:10" ht="14.25" customHeight="1">
      <c r="A3625" s="5"/>
      <c r="B3625" s="5"/>
      <c r="C3625" s="5"/>
      <c r="D3625" s="5"/>
      <c r="E3625" s="5"/>
      <c r="F3625" s="5"/>
      <c r="G3625" s="5"/>
      <c r="H3625" s="5"/>
      <c r="I3625" s="5"/>
      <c r="J3625" s="5"/>
    </row>
    <row r="3626" spans="1:10" ht="14.25" customHeight="1">
      <c r="A3626" s="5"/>
      <c r="B3626" s="5"/>
      <c r="C3626" s="5"/>
      <c r="D3626" s="5"/>
      <c r="E3626" s="5"/>
      <c r="F3626" s="5"/>
      <c r="G3626" s="5"/>
      <c r="H3626" s="5"/>
      <c r="I3626" s="5"/>
      <c r="J3626" s="5"/>
    </row>
    <row r="3627" spans="1:10" ht="14.25" customHeight="1">
      <c r="A3627" s="5"/>
      <c r="B3627" s="5"/>
      <c r="C3627" s="5"/>
      <c r="D3627" s="5"/>
      <c r="E3627" s="5"/>
      <c r="F3627" s="5"/>
      <c r="G3627" s="5"/>
      <c r="H3627" s="5"/>
      <c r="I3627" s="5"/>
      <c r="J3627" s="5"/>
    </row>
    <row r="3628" spans="1:10" ht="14.25" customHeight="1">
      <c r="A3628" s="5"/>
      <c r="B3628" s="5"/>
      <c r="C3628" s="5"/>
      <c r="D3628" s="5"/>
      <c r="E3628" s="5"/>
      <c r="F3628" s="5"/>
      <c r="G3628" s="5"/>
      <c r="H3628" s="5"/>
      <c r="I3628" s="5"/>
      <c r="J3628" s="5"/>
    </row>
    <row r="3629" spans="1:10" ht="14.25" customHeight="1">
      <c r="A3629" s="5"/>
      <c r="B3629" s="5"/>
      <c r="C3629" s="5"/>
      <c r="D3629" s="5"/>
      <c r="E3629" s="5"/>
      <c r="F3629" s="5"/>
      <c r="G3629" s="5"/>
      <c r="H3629" s="5"/>
      <c r="I3629" s="5"/>
      <c r="J3629" s="5"/>
    </row>
    <row r="3630" spans="1:10" ht="14.25" customHeight="1">
      <c r="A3630" s="5"/>
      <c r="B3630" s="5"/>
      <c r="C3630" s="5"/>
      <c r="D3630" s="5"/>
      <c r="E3630" s="5"/>
      <c r="F3630" s="5"/>
      <c r="G3630" s="5"/>
      <c r="H3630" s="5"/>
      <c r="I3630" s="5"/>
      <c r="J3630" s="5"/>
    </row>
    <row r="3631" spans="1:10" ht="14.25" customHeight="1">
      <c r="A3631" s="5"/>
      <c r="B3631" s="5"/>
      <c r="C3631" s="5"/>
      <c r="D3631" s="5"/>
      <c r="E3631" s="5"/>
      <c r="F3631" s="5"/>
      <c r="G3631" s="5"/>
      <c r="H3631" s="5"/>
      <c r="I3631" s="5"/>
      <c r="J3631" s="5"/>
    </row>
    <row r="3632" spans="1:10" ht="14.25" customHeight="1">
      <c r="A3632" s="5"/>
      <c r="B3632" s="5"/>
      <c r="C3632" s="5"/>
      <c r="D3632" s="5"/>
      <c r="E3632" s="5"/>
      <c r="F3632" s="5"/>
      <c r="G3632" s="5"/>
      <c r="H3632" s="5"/>
      <c r="I3632" s="5"/>
      <c r="J3632" s="5"/>
    </row>
    <row r="3633" spans="1:10" ht="14.25" customHeight="1">
      <c r="A3633" s="5"/>
      <c r="B3633" s="5"/>
      <c r="C3633" s="5"/>
      <c r="D3633" s="5"/>
      <c r="E3633" s="5"/>
      <c r="F3633" s="5"/>
      <c r="G3633" s="5"/>
      <c r="H3633" s="5"/>
      <c r="I3633" s="5"/>
      <c r="J3633" s="5"/>
    </row>
    <row r="3634" spans="1:10" ht="14.25" customHeight="1">
      <c r="A3634" s="5"/>
      <c r="B3634" s="5"/>
      <c r="C3634" s="5"/>
      <c r="D3634" s="5"/>
      <c r="E3634" s="5"/>
      <c r="F3634" s="5"/>
      <c r="G3634" s="5"/>
      <c r="H3634" s="5"/>
      <c r="I3634" s="5"/>
      <c r="J3634" s="5"/>
    </row>
    <row r="3635" spans="1:10" ht="14.25" customHeight="1">
      <c r="A3635" s="5"/>
      <c r="B3635" s="5"/>
      <c r="C3635" s="5"/>
      <c r="D3635" s="5"/>
      <c r="E3635" s="5"/>
      <c r="F3635" s="5"/>
      <c r="G3635" s="5"/>
      <c r="H3635" s="5"/>
      <c r="I3635" s="5"/>
      <c r="J3635" s="5"/>
    </row>
    <row r="3636" spans="1:10" ht="14.25" customHeight="1">
      <c r="A3636" s="5"/>
      <c r="B3636" s="5"/>
      <c r="C3636" s="5"/>
      <c r="D3636" s="5"/>
      <c r="E3636" s="5"/>
      <c r="F3636" s="5"/>
      <c r="G3636" s="5"/>
      <c r="H3636" s="5"/>
      <c r="I3636" s="5"/>
      <c r="J3636" s="5"/>
    </row>
    <row r="3637" spans="1:10" ht="14.25" customHeight="1">
      <c r="A3637" s="5"/>
      <c r="B3637" s="5"/>
      <c r="C3637" s="5"/>
      <c r="D3637" s="5"/>
      <c r="E3637" s="5"/>
      <c r="F3637" s="5"/>
      <c r="G3637" s="5"/>
      <c r="H3637" s="5"/>
      <c r="I3637" s="5"/>
      <c r="J3637" s="5"/>
    </row>
    <row r="3638" spans="1:10" ht="14.25" customHeight="1">
      <c r="A3638" s="5"/>
      <c r="B3638" s="5"/>
      <c r="C3638" s="5"/>
      <c r="D3638" s="5"/>
      <c r="E3638" s="5"/>
      <c r="F3638" s="5"/>
      <c r="G3638" s="5"/>
      <c r="H3638" s="5"/>
      <c r="I3638" s="5"/>
      <c r="J3638" s="5"/>
    </row>
    <row r="3639" spans="1:10" ht="14.25" customHeight="1">
      <c r="A3639" s="5"/>
      <c r="B3639" s="5"/>
      <c r="C3639" s="5"/>
      <c r="D3639" s="5"/>
      <c r="E3639" s="5"/>
      <c r="F3639" s="5"/>
      <c r="G3639" s="5"/>
      <c r="H3639" s="5"/>
      <c r="I3639" s="5"/>
      <c r="J3639" s="5"/>
    </row>
    <row r="3640" spans="1:10" ht="14.25" customHeight="1">
      <c r="A3640" s="5"/>
      <c r="B3640" s="5"/>
      <c r="C3640" s="5"/>
      <c r="D3640" s="5"/>
      <c r="E3640" s="5"/>
      <c r="F3640" s="5"/>
      <c r="G3640" s="5"/>
      <c r="H3640" s="5"/>
      <c r="I3640" s="5"/>
      <c r="J3640" s="5"/>
    </row>
    <row r="3641" spans="1:10" ht="14.25" customHeight="1">
      <c r="A3641" s="5"/>
      <c r="B3641" s="5"/>
      <c r="C3641" s="5"/>
      <c r="D3641" s="5"/>
      <c r="E3641" s="5"/>
      <c r="F3641" s="5"/>
      <c r="G3641" s="5"/>
      <c r="H3641" s="5"/>
      <c r="I3641" s="5"/>
      <c r="J3641" s="5"/>
    </row>
    <row r="3642" spans="1:10" ht="14.25" customHeight="1">
      <c r="A3642" s="5"/>
      <c r="B3642" s="5"/>
      <c r="C3642" s="5"/>
      <c r="D3642" s="5"/>
      <c r="E3642" s="5"/>
      <c r="F3642" s="5"/>
      <c r="G3642" s="5"/>
      <c r="H3642" s="5"/>
      <c r="I3642" s="5"/>
      <c r="J3642" s="5"/>
    </row>
    <row r="3643" spans="1:10" ht="14.25" customHeight="1">
      <c r="A3643" s="5"/>
      <c r="B3643" s="5"/>
      <c r="C3643" s="5"/>
      <c r="D3643" s="5"/>
      <c r="E3643" s="5"/>
      <c r="F3643" s="5"/>
      <c r="G3643" s="5"/>
      <c r="H3643" s="5"/>
      <c r="I3643" s="5"/>
      <c r="J3643" s="5"/>
    </row>
    <row r="3644" spans="1:10" ht="14.25" customHeight="1">
      <c r="A3644" s="5"/>
      <c r="B3644" s="5"/>
      <c r="C3644" s="5"/>
      <c r="D3644" s="5"/>
      <c r="E3644" s="5"/>
      <c r="F3644" s="5"/>
      <c r="G3644" s="5"/>
      <c r="H3644" s="5"/>
      <c r="I3644" s="5"/>
      <c r="J3644" s="5"/>
    </row>
    <row r="3645" spans="1:10" ht="14.25" customHeight="1">
      <c r="A3645" s="5"/>
      <c r="B3645" s="5"/>
      <c r="C3645" s="5"/>
      <c r="D3645" s="5"/>
      <c r="E3645" s="5"/>
      <c r="F3645" s="5"/>
      <c r="G3645" s="5"/>
      <c r="H3645" s="5"/>
      <c r="I3645" s="5"/>
      <c r="J3645" s="5"/>
    </row>
    <row r="3646" spans="1:10" ht="14.25" customHeight="1">
      <c r="A3646" s="5"/>
      <c r="B3646" s="5"/>
      <c r="C3646" s="5"/>
      <c r="D3646" s="5"/>
      <c r="E3646" s="5"/>
      <c r="F3646" s="5"/>
      <c r="G3646" s="5"/>
      <c r="H3646" s="5"/>
      <c r="I3646" s="5"/>
      <c r="J3646" s="5"/>
    </row>
    <row r="3647" spans="1:10" ht="14.25" customHeight="1">
      <c r="A3647" s="5"/>
      <c r="B3647" s="5"/>
      <c r="C3647" s="5"/>
      <c r="D3647" s="5"/>
      <c r="E3647" s="5"/>
      <c r="F3647" s="5"/>
      <c r="G3647" s="5"/>
      <c r="H3647" s="5"/>
      <c r="I3647" s="5"/>
      <c r="J3647" s="5"/>
    </row>
    <row r="3648" spans="1:10" ht="14.25" customHeight="1">
      <c r="A3648" s="5"/>
      <c r="B3648" s="5"/>
      <c r="C3648" s="5"/>
      <c r="D3648" s="5"/>
      <c r="E3648" s="5"/>
      <c r="F3648" s="5"/>
      <c r="G3648" s="5"/>
      <c r="H3648" s="5"/>
      <c r="I3648" s="5"/>
      <c r="J3648" s="5"/>
    </row>
    <row r="3649" spans="1:10" ht="14.25" customHeight="1">
      <c r="A3649" s="5"/>
      <c r="B3649" s="5"/>
      <c r="C3649" s="5"/>
      <c r="D3649" s="5"/>
      <c r="E3649" s="5"/>
      <c r="F3649" s="5"/>
      <c r="G3649" s="5"/>
      <c r="H3649" s="5"/>
      <c r="I3649" s="5"/>
      <c r="J3649" s="5"/>
    </row>
    <row r="3650" spans="1:10" ht="14.25" customHeight="1">
      <c r="A3650" s="5"/>
      <c r="B3650" s="5"/>
      <c r="C3650" s="5"/>
      <c r="D3650" s="5"/>
      <c r="E3650" s="5"/>
      <c r="F3650" s="5"/>
      <c r="G3650" s="5"/>
      <c r="H3650" s="5"/>
      <c r="I3650" s="5"/>
      <c r="J3650" s="5"/>
    </row>
    <row r="3651" spans="1:10" ht="14.25" customHeight="1">
      <c r="A3651" s="5"/>
      <c r="B3651" s="5"/>
      <c r="C3651" s="5"/>
      <c r="D3651" s="5"/>
      <c r="E3651" s="5"/>
      <c r="F3651" s="5"/>
      <c r="G3651" s="5"/>
      <c r="H3651" s="5"/>
      <c r="I3651" s="5"/>
      <c r="J3651" s="5"/>
    </row>
    <row r="3652" spans="1:10" ht="14.25" customHeight="1">
      <c r="A3652" s="5"/>
      <c r="B3652" s="5"/>
      <c r="C3652" s="5"/>
      <c r="D3652" s="5"/>
      <c r="E3652" s="5"/>
      <c r="F3652" s="5"/>
      <c r="G3652" s="5"/>
      <c r="H3652" s="5"/>
      <c r="I3652" s="5"/>
      <c r="J3652" s="5"/>
    </row>
    <row r="3653" spans="1:10" ht="14.25" customHeight="1">
      <c r="A3653" s="5"/>
      <c r="B3653" s="5"/>
      <c r="C3653" s="5"/>
      <c r="D3653" s="5"/>
      <c r="E3653" s="5"/>
      <c r="F3653" s="5"/>
      <c r="G3653" s="5"/>
      <c r="H3653" s="5"/>
      <c r="I3653" s="5"/>
      <c r="J3653" s="5"/>
    </row>
    <row r="3654" spans="1:10" ht="14.25" customHeight="1">
      <c r="A3654" s="5"/>
      <c r="B3654" s="5"/>
      <c r="C3654" s="5"/>
      <c r="D3654" s="5"/>
      <c r="E3654" s="5"/>
      <c r="F3654" s="5"/>
      <c r="G3654" s="5"/>
      <c r="H3654" s="5"/>
      <c r="I3654" s="5"/>
      <c r="J3654" s="5"/>
    </row>
    <row r="3655" spans="1:10" ht="14.25" customHeight="1">
      <c r="A3655" s="5"/>
      <c r="B3655" s="5"/>
      <c r="C3655" s="5"/>
      <c r="D3655" s="5"/>
      <c r="E3655" s="5"/>
      <c r="F3655" s="5"/>
      <c r="G3655" s="5"/>
      <c r="H3655" s="5"/>
      <c r="I3655" s="5"/>
      <c r="J3655" s="5"/>
    </row>
    <row r="3656" spans="1:10" ht="14.25" customHeight="1">
      <c r="A3656" s="5"/>
      <c r="B3656" s="5"/>
      <c r="C3656" s="5"/>
      <c r="D3656" s="5"/>
      <c r="E3656" s="5"/>
      <c r="F3656" s="5"/>
      <c r="G3656" s="5"/>
      <c r="H3656" s="5"/>
      <c r="I3656" s="5"/>
      <c r="J3656" s="5"/>
    </row>
    <row r="3657" spans="1:10" ht="14.25" customHeight="1">
      <c r="A3657" s="5"/>
      <c r="B3657" s="5"/>
      <c r="C3657" s="5"/>
      <c r="D3657" s="5"/>
      <c r="E3657" s="5"/>
      <c r="F3657" s="5"/>
      <c r="G3657" s="5"/>
      <c r="H3657" s="5"/>
      <c r="I3657" s="5"/>
      <c r="J3657" s="5"/>
    </row>
    <row r="3658" spans="1:10" ht="14.25" customHeight="1">
      <c r="A3658" s="5"/>
      <c r="B3658" s="5"/>
      <c r="C3658" s="5"/>
      <c r="D3658" s="5"/>
      <c r="E3658" s="5"/>
      <c r="F3658" s="5"/>
      <c r="G3658" s="5"/>
      <c r="H3658" s="5"/>
      <c r="I3658" s="5"/>
      <c r="J3658" s="5"/>
    </row>
    <row r="3659" spans="1:10" ht="14.25" customHeight="1">
      <c r="A3659" s="5"/>
      <c r="B3659" s="5"/>
      <c r="C3659" s="5"/>
      <c r="D3659" s="5"/>
      <c r="E3659" s="5"/>
      <c r="F3659" s="5"/>
      <c r="G3659" s="5"/>
      <c r="H3659" s="5"/>
      <c r="I3659" s="5"/>
      <c r="J3659" s="5"/>
    </row>
    <row r="3660" spans="1:10" ht="14.25" customHeight="1">
      <c r="A3660" s="5"/>
      <c r="B3660" s="5"/>
      <c r="C3660" s="5"/>
      <c r="D3660" s="5"/>
      <c r="E3660" s="5"/>
      <c r="F3660" s="5"/>
      <c r="G3660" s="5"/>
      <c r="H3660" s="5"/>
      <c r="I3660" s="5"/>
      <c r="J3660" s="5"/>
    </row>
    <row r="3661" spans="1:10" ht="14.25" customHeight="1">
      <c r="A3661" s="5"/>
      <c r="B3661" s="5"/>
      <c r="C3661" s="5"/>
      <c r="D3661" s="5"/>
      <c r="E3661" s="5"/>
      <c r="F3661" s="5"/>
      <c r="G3661" s="5"/>
      <c r="H3661" s="5"/>
      <c r="I3661" s="5"/>
      <c r="J3661" s="5"/>
    </row>
    <row r="3662" spans="1:10" ht="14.25" customHeight="1">
      <c r="A3662" s="5"/>
      <c r="B3662" s="5"/>
      <c r="C3662" s="5"/>
      <c r="D3662" s="5"/>
      <c r="E3662" s="5"/>
      <c r="F3662" s="5"/>
      <c r="G3662" s="5"/>
      <c r="H3662" s="5"/>
      <c r="I3662" s="5"/>
      <c r="J3662" s="5"/>
    </row>
    <row r="3663" spans="1:10" ht="14.25" customHeight="1">
      <c r="A3663" s="5"/>
      <c r="B3663" s="5"/>
      <c r="C3663" s="5"/>
      <c r="D3663" s="5"/>
      <c r="E3663" s="5"/>
      <c r="F3663" s="5"/>
      <c r="G3663" s="5"/>
      <c r="H3663" s="5"/>
      <c r="I3663" s="5"/>
      <c r="J3663" s="5"/>
    </row>
    <row r="3664" spans="1:10" ht="14.25" customHeight="1">
      <c r="A3664" s="5"/>
      <c r="B3664" s="5"/>
      <c r="C3664" s="5"/>
      <c r="D3664" s="5"/>
      <c r="E3664" s="5"/>
      <c r="F3664" s="5"/>
      <c r="G3664" s="5"/>
      <c r="H3664" s="5"/>
      <c r="I3664" s="5"/>
      <c r="J3664" s="5"/>
    </row>
    <row r="3665" spans="1:10" ht="14.25" customHeight="1">
      <c r="A3665" s="5"/>
      <c r="B3665" s="5"/>
      <c r="C3665" s="5"/>
      <c r="D3665" s="5"/>
      <c r="E3665" s="5"/>
      <c r="F3665" s="5"/>
      <c r="G3665" s="5"/>
      <c r="H3665" s="5"/>
      <c r="I3665" s="5"/>
      <c r="J3665" s="5"/>
    </row>
    <row r="3666" spans="1:10" ht="14.25" customHeight="1">
      <c r="A3666" s="5"/>
      <c r="B3666" s="5"/>
      <c r="C3666" s="5"/>
      <c r="D3666" s="5"/>
      <c r="E3666" s="5"/>
      <c r="F3666" s="5"/>
      <c r="G3666" s="5"/>
      <c r="H3666" s="5"/>
      <c r="I3666" s="5"/>
      <c r="J3666" s="5"/>
    </row>
    <row r="3667" spans="1:10" ht="14.25" customHeight="1">
      <c r="A3667" s="5"/>
      <c r="B3667" s="5"/>
      <c r="C3667" s="5"/>
      <c r="D3667" s="5"/>
      <c r="E3667" s="5"/>
      <c r="F3667" s="5"/>
      <c r="G3667" s="5"/>
      <c r="H3667" s="5"/>
      <c r="I3667" s="5"/>
      <c r="J3667" s="5"/>
    </row>
    <row r="3668" spans="1:10" ht="14.25" customHeight="1">
      <c r="A3668" s="5"/>
      <c r="B3668" s="5"/>
      <c r="C3668" s="5"/>
      <c r="D3668" s="5"/>
      <c r="E3668" s="5"/>
      <c r="F3668" s="5"/>
      <c r="G3668" s="5"/>
      <c r="H3668" s="5"/>
      <c r="I3668" s="5"/>
      <c r="J3668" s="5"/>
    </row>
    <row r="3669" spans="1:10" ht="14.25" customHeight="1">
      <c r="A3669" s="5"/>
      <c r="B3669" s="5"/>
      <c r="C3669" s="5"/>
      <c r="D3669" s="5"/>
      <c r="E3669" s="5"/>
      <c r="F3669" s="5"/>
      <c r="G3669" s="5"/>
      <c r="H3669" s="5"/>
      <c r="I3669" s="5"/>
      <c r="J3669" s="5"/>
    </row>
    <row r="3670" spans="1:10" ht="14.25" customHeight="1">
      <c r="A3670" s="5"/>
      <c r="B3670" s="5"/>
      <c r="C3670" s="5"/>
      <c r="D3670" s="5"/>
      <c r="E3670" s="5"/>
      <c r="F3670" s="5"/>
      <c r="G3670" s="5"/>
      <c r="H3670" s="5"/>
      <c r="I3670" s="5"/>
      <c r="J3670" s="5"/>
    </row>
    <row r="3671" spans="1:10" ht="14.25" customHeight="1">
      <c r="A3671" s="5"/>
      <c r="B3671" s="5"/>
      <c r="C3671" s="5"/>
      <c r="D3671" s="5"/>
      <c r="E3671" s="5"/>
      <c r="F3671" s="5"/>
      <c r="G3671" s="5"/>
      <c r="H3671" s="5"/>
      <c r="I3671" s="5"/>
      <c r="J3671" s="5"/>
    </row>
    <row r="3672" spans="1:10" ht="14.25" customHeight="1">
      <c r="A3672" s="5"/>
      <c r="B3672" s="5"/>
      <c r="C3672" s="5"/>
      <c r="D3672" s="5"/>
      <c r="E3672" s="5"/>
      <c r="F3672" s="5"/>
      <c r="G3672" s="5"/>
      <c r="H3672" s="5"/>
      <c r="I3672" s="5"/>
      <c r="J3672" s="5"/>
    </row>
    <row r="3673" spans="1:10" ht="14.25" customHeight="1">
      <c r="A3673" s="5"/>
      <c r="B3673" s="5"/>
      <c r="C3673" s="5"/>
      <c r="D3673" s="5"/>
      <c r="E3673" s="5"/>
      <c r="F3673" s="5"/>
      <c r="G3673" s="5"/>
      <c r="H3673" s="5"/>
      <c r="I3673" s="5"/>
      <c r="J3673" s="5"/>
    </row>
    <row r="3674" spans="1:10" ht="14.25" customHeight="1">
      <c r="A3674" s="5"/>
      <c r="B3674" s="5"/>
      <c r="C3674" s="5"/>
      <c r="D3674" s="5"/>
      <c r="E3674" s="5"/>
      <c r="F3674" s="5"/>
      <c r="G3674" s="5"/>
      <c r="H3674" s="5"/>
      <c r="I3674" s="5"/>
      <c r="J3674" s="5"/>
    </row>
    <row r="3675" spans="1:10" ht="14.25" customHeight="1">
      <c r="A3675" s="5"/>
      <c r="B3675" s="5"/>
      <c r="C3675" s="5"/>
      <c r="D3675" s="5"/>
      <c r="E3675" s="5"/>
      <c r="F3675" s="5"/>
      <c r="G3675" s="5"/>
      <c r="H3675" s="5"/>
      <c r="I3675" s="5"/>
      <c r="J3675" s="5"/>
    </row>
    <row r="3676" spans="1:10" ht="14.25" customHeight="1">
      <c r="A3676" s="5"/>
      <c r="B3676" s="5"/>
      <c r="C3676" s="5"/>
      <c r="D3676" s="5"/>
      <c r="E3676" s="5"/>
      <c r="F3676" s="5"/>
      <c r="G3676" s="5"/>
      <c r="H3676" s="5"/>
      <c r="I3676" s="5"/>
      <c r="J3676" s="5"/>
    </row>
    <row r="3677" spans="1:10" ht="14.25" customHeight="1">
      <c r="A3677" s="5"/>
      <c r="B3677" s="5"/>
      <c r="C3677" s="5"/>
      <c r="D3677" s="5"/>
      <c r="E3677" s="5"/>
      <c r="F3677" s="5"/>
      <c r="G3677" s="5"/>
      <c r="H3677" s="5"/>
      <c r="I3677" s="5"/>
      <c r="J3677" s="5"/>
    </row>
    <row r="3678" spans="1:10" ht="14.25" customHeight="1">
      <c r="A3678" s="5"/>
      <c r="B3678" s="5"/>
      <c r="C3678" s="5"/>
      <c r="D3678" s="5"/>
      <c r="E3678" s="5"/>
      <c r="F3678" s="5"/>
      <c r="G3678" s="5"/>
      <c r="H3678" s="5"/>
      <c r="I3678" s="5"/>
      <c r="J3678" s="5"/>
    </row>
    <row r="3679" spans="1:10" ht="14.25" customHeight="1">
      <c r="A3679" s="5"/>
      <c r="B3679" s="5"/>
      <c r="C3679" s="5"/>
      <c r="D3679" s="5"/>
      <c r="E3679" s="5"/>
      <c r="F3679" s="5"/>
      <c r="G3679" s="5"/>
      <c r="H3679" s="5"/>
      <c r="I3679" s="5"/>
      <c r="J3679" s="5"/>
    </row>
    <row r="3680" spans="1:10" ht="14.25" customHeight="1">
      <c r="A3680" s="5"/>
      <c r="B3680" s="5"/>
      <c r="C3680" s="5"/>
      <c r="D3680" s="5"/>
      <c r="E3680" s="5"/>
      <c r="F3680" s="5"/>
      <c r="G3680" s="5"/>
      <c r="H3680" s="5"/>
      <c r="I3680" s="5"/>
      <c r="J3680" s="5"/>
    </row>
    <row r="3681" spans="1:10" ht="14.25" customHeight="1">
      <c r="A3681" s="5"/>
      <c r="B3681" s="5"/>
      <c r="C3681" s="5"/>
      <c r="D3681" s="5"/>
      <c r="E3681" s="5"/>
      <c r="F3681" s="5"/>
      <c r="G3681" s="5"/>
      <c r="H3681" s="5"/>
      <c r="I3681" s="5"/>
      <c r="J3681" s="5"/>
    </row>
    <row r="3682" spans="1:10" ht="14.25" customHeight="1">
      <c r="A3682" s="5"/>
      <c r="B3682" s="5"/>
      <c r="C3682" s="5"/>
      <c r="D3682" s="5"/>
      <c r="E3682" s="5"/>
      <c r="F3682" s="5"/>
      <c r="G3682" s="5"/>
      <c r="H3682" s="5"/>
      <c r="I3682" s="5"/>
      <c r="J3682" s="5"/>
    </row>
    <row r="3683" spans="1:10" ht="14.25" customHeight="1">
      <c r="A3683" s="5"/>
      <c r="B3683" s="5"/>
      <c r="C3683" s="5"/>
      <c r="D3683" s="5"/>
      <c r="E3683" s="5"/>
      <c r="F3683" s="5"/>
      <c r="G3683" s="5"/>
      <c r="H3683" s="5"/>
      <c r="I3683" s="5"/>
      <c r="J3683" s="5"/>
    </row>
    <row r="3684" spans="1:10" ht="14.25" customHeight="1">
      <c r="A3684" s="5"/>
      <c r="B3684" s="5"/>
      <c r="C3684" s="5"/>
      <c r="D3684" s="5"/>
      <c r="E3684" s="5"/>
      <c r="F3684" s="5"/>
      <c r="G3684" s="5"/>
      <c r="H3684" s="5"/>
      <c r="I3684" s="5"/>
      <c r="J3684" s="5"/>
    </row>
    <row r="3685" spans="1:10" ht="14.25" customHeight="1">
      <c r="A3685" s="5"/>
      <c r="B3685" s="5"/>
      <c r="C3685" s="5"/>
      <c r="D3685" s="5"/>
      <c r="E3685" s="5"/>
      <c r="F3685" s="5"/>
      <c r="G3685" s="5"/>
      <c r="H3685" s="5"/>
      <c r="I3685" s="5"/>
      <c r="J3685" s="5"/>
    </row>
    <row r="3686" spans="1:10" ht="14.25" customHeight="1">
      <c r="A3686" s="5"/>
      <c r="B3686" s="5"/>
      <c r="C3686" s="5"/>
      <c r="D3686" s="5"/>
      <c r="E3686" s="5"/>
      <c r="F3686" s="5"/>
      <c r="G3686" s="5"/>
      <c r="H3686" s="5"/>
      <c r="I3686" s="5"/>
      <c r="J3686" s="5"/>
    </row>
    <row r="3687" spans="1:10" ht="14.25" customHeight="1">
      <c r="A3687" s="5"/>
      <c r="B3687" s="5"/>
      <c r="C3687" s="5"/>
      <c r="D3687" s="5"/>
      <c r="E3687" s="5"/>
      <c r="F3687" s="5"/>
      <c r="G3687" s="5"/>
      <c r="H3687" s="5"/>
      <c r="I3687" s="5"/>
      <c r="J3687" s="5"/>
    </row>
    <row r="3688" spans="1:10" ht="14.25" customHeight="1">
      <c r="A3688" s="5"/>
      <c r="B3688" s="5"/>
      <c r="C3688" s="5"/>
      <c r="D3688" s="5"/>
      <c r="E3688" s="5"/>
      <c r="F3688" s="5"/>
      <c r="G3688" s="5"/>
      <c r="H3688" s="5"/>
      <c r="I3688" s="5"/>
      <c r="J3688" s="5"/>
    </row>
    <row r="3689" spans="1:10" ht="14.25" customHeight="1">
      <c r="A3689" s="5"/>
      <c r="B3689" s="5"/>
      <c r="C3689" s="5"/>
      <c r="D3689" s="5"/>
      <c r="E3689" s="5"/>
      <c r="F3689" s="5"/>
      <c r="G3689" s="5"/>
      <c r="H3689" s="5"/>
      <c r="I3689" s="5"/>
      <c r="J3689" s="5"/>
    </row>
    <row r="3690" spans="1:10" ht="14.25" customHeight="1">
      <c r="A3690" s="5"/>
      <c r="B3690" s="5"/>
      <c r="C3690" s="5"/>
      <c r="D3690" s="5"/>
      <c r="E3690" s="5"/>
      <c r="F3690" s="5"/>
      <c r="G3690" s="5"/>
      <c r="H3690" s="5"/>
      <c r="I3690" s="5"/>
      <c r="J3690" s="5"/>
    </row>
    <row r="3691" spans="1:10" ht="14.25" customHeight="1">
      <c r="A3691" s="5"/>
      <c r="B3691" s="5"/>
      <c r="C3691" s="5"/>
      <c r="D3691" s="5"/>
      <c r="E3691" s="5"/>
      <c r="F3691" s="5"/>
      <c r="G3691" s="5"/>
      <c r="H3691" s="5"/>
      <c r="I3691" s="5"/>
      <c r="J3691" s="5"/>
    </row>
    <row r="3692" spans="1:10" ht="14.25" customHeight="1">
      <c r="A3692" s="5"/>
      <c r="B3692" s="5"/>
      <c r="C3692" s="5"/>
      <c r="D3692" s="5"/>
      <c r="E3692" s="5"/>
      <c r="F3692" s="5"/>
      <c r="G3692" s="5"/>
      <c r="H3692" s="5"/>
      <c r="I3692" s="5"/>
      <c r="J3692" s="5"/>
    </row>
    <row r="3693" spans="1:10" ht="14.25" customHeight="1">
      <c r="A3693" s="5"/>
      <c r="B3693" s="5"/>
      <c r="C3693" s="5"/>
      <c r="D3693" s="5"/>
      <c r="E3693" s="5"/>
      <c r="F3693" s="5"/>
      <c r="G3693" s="5"/>
      <c r="H3693" s="5"/>
      <c r="I3693" s="5"/>
      <c r="J3693" s="5"/>
    </row>
    <row r="3694" spans="1:10" ht="14.25" customHeight="1">
      <c r="A3694" s="5"/>
      <c r="B3694" s="5"/>
      <c r="C3694" s="5"/>
      <c r="D3694" s="5"/>
      <c r="E3694" s="5"/>
      <c r="F3694" s="5"/>
      <c r="G3694" s="5"/>
      <c r="H3694" s="5"/>
      <c r="I3694" s="5"/>
      <c r="J3694" s="5"/>
    </row>
    <row r="3695" spans="1:10" ht="14.25" customHeight="1">
      <c r="A3695" s="5"/>
      <c r="B3695" s="5"/>
      <c r="C3695" s="5"/>
      <c r="D3695" s="5"/>
      <c r="E3695" s="5"/>
      <c r="F3695" s="5"/>
      <c r="G3695" s="5"/>
      <c r="H3695" s="5"/>
      <c r="I3695" s="5"/>
      <c r="J3695" s="5"/>
    </row>
    <row r="3696" spans="1:10" ht="14.25" customHeight="1">
      <c r="A3696" s="5"/>
      <c r="B3696" s="5"/>
      <c r="C3696" s="5"/>
      <c r="D3696" s="5"/>
      <c r="E3696" s="5"/>
      <c r="F3696" s="5"/>
      <c r="G3696" s="5"/>
      <c r="H3696" s="5"/>
      <c r="I3696" s="5"/>
      <c r="J3696" s="5"/>
    </row>
    <row r="3697" spans="1:10" ht="14.25" customHeight="1">
      <c r="A3697" s="5"/>
      <c r="B3697" s="5"/>
      <c r="C3697" s="5"/>
      <c r="D3697" s="5"/>
      <c r="E3697" s="5"/>
      <c r="F3697" s="5"/>
      <c r="G3697" s="5"/>
      <c r="H3697" s="5"/>
      <c r="I3697" s="5"/>
      <c r="J3697" s="5"/>
    </row>
    <row r="3698" spans="1:10" ht="14.25" customHeight="1">
      <c r="A3698" s="5"/>
      <c r="B3698" s="5"/>
      <c r="C3698" s="5"/>
      <c r="D3698" s="5"/>
      <c r="E3698" s="5"/>
      <c r="F3698" s="5"/>
      <c r="G3698" s="5"/>
      <c r="H3698" s="5"/>
      <c r="I3698" s="5"/>
      <c r="J3698" s="5"/>
    </row>
    <row r="3699" spans="1:10" ht="14.25" customHeight="1">
      <c r="A3699" s="5"/>
      <c r="B3699" s="5"/>
      <c r="C3699" s="5"/>
      <c r="D3699" s="5"/>
      <c r="E3699" s="5"/>
      <c r="F3699" s="5"/>
      <c r="G3699" s="5"/>
      <c r="H3699" s="5"/>
      <c r="I3699" s="5"/>
      <c r="J3699" s="5"/>
    </row>
    <row r="3700" spans="1:10" ht="14.25" customHeight="1">
      <c r="A3700" s="5"/>
      <c r="B3700" s="5"/>
      <c r="C3700" s="5"/>
      <c r="D3700" s="5"/>
      <c r="E3700" s="5"/>
      <c r="F3700" s="5"/>
      <c r="G3700" s="5"/>
      <c r="H3700" s="5"/>
      <c r="I3700" s="5"/>
      <c r="J3700" s="5"/>
    </row>
    <row r="3701" spans="1:10" ht="14.25" customHeight="1">
      <c r="A3701" s="5"/>
      <c r="B3701" s="5"/>
      <c r="C3701" s="5"/>
      <c r="D3701" s="5"/>
      <c r="E3701" s="5"/>
      <c r="F3701" s="5"/>
      <c r="G3701" s="5"/>
      <c r="H3701" s="5"/>
      <c r="I3701" s="5"/>
      <c r="J3701" s="5"/>
    </row>
    <row r="3702" spans="1:10" ht="14.25" customHeight="1">
      <c r="A3702" s="5"/>
      <c r="B3702" s="5"/>
      <c r="C3702" s="5"/>
      <c r="D3702" s="5"/>
      <c r="E3702" s="5"/>
      <c r="F3702" s="5"/>
      <c r="G3702" s="5"/>
      <c r="H3702" s="5"/>
      <c r="I3702" s="5"/>
      <c r="J3702" s="5"/>
    </row>
    <row r="3703" spans="1:10" ht="14.25" customHeight="1">
      <c r="A3703" s="5"/>
      <c r="B3703" s="5"/>
      <c r="C3703" s="5"/>
      <c r="D3703" s="5"/>
      <c r="E3703" s="5"/>
      <c r="F3703" s="5"/>
      <c r="G3703" s="5"/>
      <c r="H3703" s="5"/>
      <c r="I3703" s="5"/>
      <c r="J3703" s="5"/>
    </row>
    <row r="3704" spans="1:10" ht="14.25" customHeight="1">
      <c r="A3704" s="5"/>
      <c r="B3704" s="5"/>
      <c r="C3704" s="5"/>
      <c r="D3704" s="5"/>
      <c r="E3704" s="5"/>
      <c r="F3704" s="5"/>
      <c r="G3704" s="5"/>
      <c r="H3704" s="5"/>
      <c r="I3704" s="5"/>
      <c r="J3704" s="5"/>
    </row>
    <row r="3705" spans="1:10" ht="14.25" customHeight="1">
      <c r="A3705" s="5"/>
      <c r="B3705" s="5"/>
      <c r="C3705" s="5"/>
      <c r="D3705" s="5"/>
      <c r="E3705" s="5"/>
      <c r="F3705" s="5"/>
      <c r="G3705" s="5"/>
      <c r="H3705" s="5"/>
      <c r="I3705" s="5"/>
      <c r="J3705" s="5"/>
    </row>
    <row r="3706" spans="1:10" ht="14.25" customHeight="1">
      <c r="A3706" s="5"/>
      <c r="B3706" s="5"/>
      <c r="C3706" s="5"/>
      <c r="D3706" s="5"/>
      <c r="E3706" s="5"/>
      <c r="F3706" s="5"/>
      <c r="G3706" s="5"/>
      <c r="H3706" s="5"/>
      <c r="I3706" s="5"/>
      <c r="J3706" s="5"/>
    </row>
    <row r="3707" spans="1:10" ht="14.25" customHeight="1">
      <c r="A3707" s="5"/>
      <c r="B3707" s="5"/>
      <c r="C3707" s="5"/>
      <c r="D3707" s="5"/>
      <c r="E3707" s="5"/>
      <c r="F3707" s="5"/>
      <c r="G3707" s="5"/>
      <c r="H3707" s="5"/>
      <c r="I3707" s="5"/>
      <c r="J3707" s="5"/>
    </row>
    <row r="3708" spans="1:10" ht="14.25" customHeight="1">
      <c r="A3708" s="5"/>
      <c r="B3708" s="5"/>
      <c r="C3708" s="5"/>
      <c r="D3708" s="5"/>
      <c r="E3708" s="5"/>
      <c r="F3708" s="5"/>
      <c r="G3708" s="5"/>
      <c r="H3708" s="5"/>
      <c r="I3708" s="5"/>
      <c r="J3708" s="5"/>
    </row>
    <row r="3709" spans="1:10" ht="14.25" customHeight="1">
      <c r="A3709" s="5"/>
      <c r="B3709" s="5"/>
      <c r="C3709" s="5"/>
      <c r="D3709" s="5"/>
      <c r="E3709" s="5"/>
      <c r="F3709" s="5"/>
      <c r="G3709" s="5"/>
      <c r="H3709" s="5"/>
      <c r="I3709" s="5"/>
      <c r="J3709" s="5"/>
    </row>
    <row r="3710" spans="1:10" ht="14.25" customHeight="1">
      <c r="A3710" s="5"/>
      <c r="B3710" s="5"/>
      <c r="C3710" s="5"/>
      <c r="D3710" s="5"/>
      <c r="E3710" s="5"/>
      <c r="F3710" s="5"/>
      <c r="G3710" s="5"/>
      <c r="H3710" s="5"/>
      <c r="I3710" s="5"/>
      <c r="J3710" s="5"/>
    </row>
    <row r="3711" spans="1:10" ht="14.25" customHeight="1">
      <c r="A3711" s="5"/>
      <c r="B3711" s="5"/>
      <c r="C3711" s="5"/>
      <c r="D3711" s="5"/>
      <c r="E3711" s="5"/>
      <c r="F3711" s="5"/>
      <c r="G3711" s="5"/>
      <c r="H3711" s="5"/>
      <c r="I3711" s="5"/>
      <c r="J3711" s="5"/>
    </row>
    <row r="3712" spans="1:10" ht="14.25" customHeight="1">
      <c r="A3712" s="5"/>
      <c r="B3712" s="5"/>
      <c r="C3712" s="5"/>
      <c r="D3712" s="5"/>
      <c r="E3712" s="5"/>
      <c r="F3712" s="5"/>
      <c r="G3712" s="5"/>
      <c r="H3712" s="5"/>
      <c r="I3712" s="5"/>
      <c r="J3712" s="5"/>
    </row>
    <row r="3713" spans="1:10" ht="14.25" customHeight="1">
      <c r="A3713" s="5"/>
      <c r="B3713" s="5"/>
      <c r="C3713" s="5"/>
      <c r="D3713" s="5"/>
      <c r="E3713" s="5"/>
      <c r="F3713" s="5"/>
      <c r="G3713" s="5"/>
      <c r="H3713" s="5"/>
      <c r="I3713" s="5"/>
      <c r="J3713" s="5"/>
    </row>
    <row r="3714" spans="1:10" ht="14.25" customHeight="1">
      <c r="A3714" s="5"/>
      <c r="B3714" s="5"/>
      <c r="C3714" s="5"/>
      <c r="D3714" s="5"/>
      <c r="E3714" s="5"/>
      <c r="F3714" s="5"/>
      <c r="G3714" s="5"/>
      <c r="H3714" s="5"/>
      <c r="I3714" s="5"/>
      <c r="J3714" s="5"/>
    </row>
    <row r="3715" spans="1:10" ht="14.25" customHeight="1">
      <c r="A3715" s="5"/>
      <c r="B3715" s="5"/>
      <c r="C3715" s="5"/>
      <c r="D3715" s="5"/>
      <c r="E3715" s="5"/>
      <c r="F3715" s="5"/>
      <c r="G3715" s="5"/>
      <c r="H3715" s="5"/>
      <c r="I3715" s="5"/>
      <c r="J3715" s="5"/>
    </row>
    <row r="3716" spans="1:10" ht="14.25" customHeight="1">
      <c r="A3716" s="5"/>
      <c r="B3716" s="5"/>
      <c r="C3716" s="5"/>
      <c r="D3716" s="5"/>
      <c r="E3716" s="5"/>
      <c r="F3716" s="5"/>
      <c r="G3716" s="5"/>
      <c r="H3716" s="5"/>
      <c r="I3716" s="5"/>
      <c r="J3716" s="5"/>
    </row>
    <row r="3717" spans="1:10" ht="14.25" customHeight="1">
      <c r="A3717" s="5"/>
      <c r="B3717" s="5"/>
      <c r="C3717" s="5"/>
      <c r="D3717" s="5"/>
      <c r="E3717" s="5"/>
      <c r="F3717" s="5"/>
      <c r="G3717" s="5"/>
      <c r="H3717" s="5"/>
      <c r="I3717" s="5"/>
      <c r="J3717" s="5"/>
    </row>
    <row r="3718" spans="1:10" ht="14.25" customHeight="1">
      <c r="A3718" s="5"/>
      <c r="B3718" s="5"/>
      <c r="C3718" s="5"/>
      <c r="D3718" s="5"/>
      <c r="E3718" s="5"/>
      <c r="F3718" s="5"/>
      <c r="G3718" s="5"/>
      <c r="H3718" s="5"/>
      <c r="I3718" s="5"/>
      <c r="J3718" s="5"/>
    </row>
    <row r="3719" spans="1:10" ht="14.25" customHeight="1">
      <c r="A3719" s="5"/>
      <c r="B3719" s="5"/>
      <c r="C3719" s="5"/>
      <c r="D3719" s="5"/>
      <c r="E3719" s="5"/>
      <c r="F3719" s="5"/>
      <c r="G3719" s="5"/>
      <c r="H3719" s="5"/>
      <c r="I3719" s="5"/>
      <c r="J3719" s="5"/>
    </row>
    <row r="3720" spans="1:10" ht="14.25" customHeight="1">
      <c r="A3720" s="5"/>
      <c r="B3720" s="5"/>
      <c r="C3720" s="5"/>
      <c r="D3720" s="5"/>
      <c r="E3720" s="5"/>
      <c r="F3720" s="5"/>
      <c r="G3720" s="5"/>
      <c r="H3720" s="5"/>
      <c r="I3720" s="5"/>
      <c r="J3720" s="5"/>
    </row>
    <row r="3721" spans="1:10" ht="14.25" customHeight="1">
      <c r="A3721" s="5"/>
      <c r="B3721" s="5"/>
      <c r="C3721" s="5"/>
      <c r="D3721" s="5"/>
      <c r="E3721" s="5"/>
      <c r="F3721" s="5"/>
      <c r="G3721" s="5"/>
      <c r="H3721" s="5"/>
      <c r="I3721" s="5"/>
      <c r="J3721" s="5"/>
    </row>
    <row r="3722" spans="1:10" ht="14.25" customHeight="1">
      <c r="A3722" s="5"/>
      <c r="B3722" s="5"/>
      <c r="C3722" s="5"/>
      <c r="D3722" s="5"/>
      <c r="E3722" s="5"/>
      <c r="F3722" s="5"/>
      <c r="G3722" s="5"/>
      <c r="H3722" s="5"/>
      <c r="I3722" s="5"/>
      <c r="J3722" s="5"/>
    </row>
    <row r="3723" spans="1:10" ht="14.25" customHeight="1">
      <c r="A3723" s="5"/>
      <c r="B3723" s="5"/>
      <c r="C3723" s="5"/>
      <c r="D3723" s="5"/>
      <c r="E3723" s="5"/>
      <c r="F3723" s="5"/>
      <c r="G3723" s="5"/>
      <c r="H3723" s="5"/>
      <c r="I3723" s="5"/>
      <c r="J3723" s="5"/>
    </row>
    <row r="3724" spans="1:10" ht="14.25" customHeight="1">
      <c r="A3724" s="5"/>
      <c r="B3724" s="5"/>
      <c r="C3724" s="5"/>
      <c r="D3724" s="5"/>
      <c r="E3724" s="5"/>
      <c r="F3724" s="5"/>
      <c r="G3724" s="5"/>
      <c r="H3724" s="5"/>
      <c r="I3724" s="5"/>
      <c r="J3724" s="5"/>
    </row>
    <row r="3725" spans="1:10" ht="14.25" customHeight="1">
      <c r="A3725" s="5"/>
      <c r="B3725" s="5"/>
      <c r="C3725" s="5"/>
      <c r="D3725" s="5"/>
      <c r="E3725" s="5"/>
      <c r="F3725" s="5"/>
      <c r="G3725" s="5"/>
      <c r="H3725" s="5"/>
      <c r="I3725" s="5"/>
      <c r="J3725" s="5"/>
    </row>
    <row r="3726" spans="1:10" ht="14.25" customHeight="1">
      <c r="A3726" s="5"/>
      <c r="B3726" s="5"/>
      <c r="C3726" s="5"/>
      <c r="D3726" s="5"/>
      <c r="E3726" s="5"/>
      <c r="F3726" s="5"/>
      <c r="G3726" s="5"/>
      <c r="H3726" s="5"/>
      <c r="I3726" s="5"/>
      <c r="J3726" s="5"/>
    </row>
    <row r="3727" spans="1:10" ht="14.25" customHeight="1">
      <c r="A3727" s="5"/>
      <c r="B3727" s="5"/>
      <c r="C3727" s="5"/>
      <c r="D3727" s="5"/>
      <c r="E3727" s="5"/>
      <c r="F3727" s="5"/>
      <c r="G3727" s="5"/>
      <c r="H3727" s="5"/>
      <c r="I3727" s="5"/>
      <c r="J3727" s="5"/>
    </row>
    <row r="3728" spans="1:10" ht="14.25" customHeight="1">
      <c r="A3728" s="97"/>
      <c r="B3728" s="5"/>
      <c r="C3728" s="5"/>
      <c r="D3728" s="5"/>
      <c r="E3728" s="5"/>
      <c r="F3728" s="5"/>
      <c r="G3728" s="5"/>
      <c r="H3728" s="5"/>
      <c r="I3728" s="5"/>
      <c r="J3728" s="5"/>
    </row>
    <row r="3729" spans="1:10" ht="14.25" customHeight="1">
      <c r="A3729" s="5"/>
      <c r="B3729" s="5"/>
      <c r="C3729" s="5"/>
      <c r="D3729" s="5"/>
      <c r="E3729" s="5"/>
      <c r="F3729" s="5"/>
      <c r="G3729" s="5"/>
      <c r="H3729" s="5"/>
      <c r="I3729" s="5"/>
      <c r="J3729" s="5"/>
    </row>
    <row r="3730" spans="1:10" ht="14.25" customHeight="1">
      <c r="A3730" s="5"/>
      <c r="B3730" s="5"/>
      <c r="C3730" s="5"/>
      <c r="D3730" s="5"/>
      <c r="E3730" s="5"/>
      <c r="F3730" s="5"/>
      <c r="G3730" s="5"/>
      <c r="H3730" s="5"/>
      <c r="I3730" s="5"/>
      <c r="J3730" s="5"/>
    </row>
    <row r="3731" spans="1:10" ht="14.25" customHeight="1">
      <c r="A3731" s="5"/>
      <c r="B3731" s="5"/>
      <c r="C3731" s="5"/>
      <c r="D3731" s="5"/>
      <c r="E3731" s="5"/>
      <c r="F3731" s="5"/>
      <c r="G3731" s="5"/>
      <c r="H3731" s="5"/>
      <c r="I3731" s="5"/>
      <c r="J3731" s="5"/>
    </row>
    <row r="3732" spans="1:10" ht="14.25" customHeight="1">
      <c r="A3732" s="5"/>
      <c r="B3732" s="5"/>
      <c r="C3732" s="5"/>
      <c r="D3732" s="5"/>
      <c r="E3732" s="5"/>
      <c r="F3732" s="5"/>
      <c r="G3732" s="5"/>
      <c r="H3732" s="5"/>
      <c r="I3732" s="5"/>
      <c r="J3732" s="5"/>
    </row>
    <row r="3733" spans="1:10" ht="14.25" customHeight="1">
      <c r="A3733" s="5"/>
      <c r="B3733" s="5"/>
      <c r="C3733" s="5"/>
      <c r="D3733" s="5"/>
      <c r="E3733" s="5"/>
      <c r="F3733" s="5"/>
      <c r="G3733" s="5"/>
      <c r="H3733" s="5"/>
      <c r="I3733" s="5"/>
      <c r="J3733" s="5"/>
    </row>
    <row r="3734" spans="1:10" ht="14.25" customHeight="1">
      <c r="A3734" s="5"/>
      <c r="B3734" s="5"/>
      <c r="C3734" s="5"/>
      <c r="D3734" s="5"/>
      <c r="E3734" s="5"/>
      <c r="F3734" s="5"/>
      <c r="G3734" s="5"/>
      <c r="H3734" s="5"/>
      <c r="I3734" s="5"/>
      <c r="J3734" s="5"/>
    </row>
    <row r="3735" spans="1:10" ht="14.25" customHeight="1">
      <c r="A3735" s="5"/>
      <c r="B3735" s="5"/>
      <c r="C3735" s="5"/>
      <c r="D3735" s="5"/>
      <c r="E3735" s="5"/>
      <c r="F3735" s="5"/>
      <c r="G3735" s="5"/>
      <c r="H3735" s="5"/>
      <c r="I3735" s="5"/>
      <c r="J3735" s="5"/>
    </row>
    <row r="3736" spans="1:10" ht="14.25" customHeight="1">
      <c r="A3736" s="5"/>
      <c r="B3736" s="5"/>
      <c r="C3736" s="5"/>
      <c r="D3736" s="5"/>
      <c r="E3736" s="5"/>
      <c r="F3736" s="5"/>
      <c r="G3736" s="5"/>
      <c r="H3736" s="5"/>
      <c r="I3736" s="5"/>
      <c r="J3736" s="5"/>
    </row>
    <row r="3737" spans="1:10" ht="14.25" customHeight="1">
      <c r="A3737" s="5"/>
      <c r="B3737" s="5"/>
      <c r="C3737" s="5"/>
      <c r="D3737" s="5"/>
      <c r="E3737" s="5"/>
      <c r="F3737" s="5"/>
      <c r="G3737" s="5"/>
      <c r="H3737" s="5"/>
      <c r="I3737" s="5"/>
      <c r="J3737" s="5"/>
    </row>
    <row r="3738" spans="1:10" ht="14.25" customHeight="1">
      <c r="A3738" s="5"/>
      <c r="B3738" s="5"/>
      <c r="C3738" s="5"/>
      <c r="D3738" s="5"/>
      <c r="E3738" s="5"/>
      <c r="F3738" s="5"/>
      <c r="G3738" s="5"/>
      <c r="H3738" s="5"/>
      <c r="I3738" s="5"/>
      <c r="J3738" s="5"/>
    </row>
    <row r="3739" spans="1:10" ht="14.25" customHeight="1">
      <c r="A3739" s="5"/>
      <c r="B3739" s="5"/>
      <c r="C3739" s="5"/>
      <c r="D3739" s="5"/>
      <c r="E3739" s="5"/>
      <c r="F3739" s="5"/>
      <c r="G3739" s="5"/>
      <c r="H3739" s="5"/>
      <c r="I3739" s="5"/>
      <c r="J3739" s="5"/>
    </row>
    <row r="3740" spans="1:10" ht="14.25" customHeight="1">
      <c r="A3740" s="5"/>
      <c r="B3740" s="5"/>
      <c r="C3740" s="5"/>
      <c r="D3740" s="5"/>
      <c r="E3740" s="5"/>
      <c r="F3740" s="5"/>
      <c r="G3740" s="5"/>
      <c r="H3740" s="5"/>
      <c r="I3740" s="5"/>
      <c r="J3740" s="5"/>
    </row>
    <row r="3741" spans="1:10" ht="14.25" customHeight="1">
      <c r="A3741" s="5"/>
      <c r="B3741" s="5"/>
      <c r="C3741" s="5"/>
      <c r="D3741" s="5"/>
      <c r="E3741" s="5"/>
      <c r="F3741" s="5"/>
      <c r="G3741" s="5"/>
      <c r="H3741" s="5"/>
      <c r="I3741" s="5"/>
      <c r="J3741" s="5"/>
    </row>
    <row r="3742" spans="1:10" ht="14.25" customHeight="1">
      <c r="A3742" s="5"/>
      <c r="B3742" s="5"/>
      <c r="C3742" s="5"/>
      <c r="D3742" s="5"/>
      <c r="E3742" s="5"/>
      <c r="F3742" s="5"/>
      <c r="G3742" s="5"/>
      <c r="H3742" s="5"/>
      <c r="I3742" s="5"/>
      <c r="J3742" s="5"/>
    </row>
    <row r="3743" spans="1:10" ht="14.25" customHeight="1">
      <c r="A3743" s="5"/>
      <c r="B3743" s="5"/>
      <c r="C3743" s="5"/>
      <c r="D3743" s="5"/>
      <c r="E3743" s="5"/>
      <c r="F3743" s="5"/>
      <c r="G3743" s="5"/>
      <c r="H3743" s="5"/>
      <c r="I3743" s="5"/>
      <c r="J3743" s="5"/>
    </row>
    <row r="3744" spans="1:10" ht="14.25" customHeight="1">
      <c r="A3744" s="5"/>
      <c r="B3744" s="5"/>
      <c r="C3744" s="5"/>
      <c r="D3744" s="5"/>
      <c r="E3744" s="5"/>
      <c r="F3744" s="5"/>
      <c r="G3744" s="5"/>
      <c r="H3744" s="5"/>
      <c r="I3744" s="5"/>
      <c r="J3744" s="5"/>
    </row>
    <row r="3745" spans="1:10" ht="14.25" customHeight="1">
      <c r="A3745" s="5"/>
      <c r="B3745" s="5"/>
      <c r="C3745" s="5"/>
      <c r="D3745" s="5"/>
      <c r="E3745" s="5"/>
      <c r="F3745" s="5"/>
      <c r="G3745" s="5"/>
      <c r="H3745" s="5"/>
      <c r="I3745" s="5"/>
      <c r="J3745" s="5"/>
    </row>
    <row r="3746" spans="1:10" ht="14.25" customHeight="1">
      <c r="A3746" s="5"/>
      <c r="B3746" s="5"/>
      <c r="C3746" s="5"/>
      <c r="D3746" s="5"/>
      <c r="E3746" s="5"/>
      <c r="F3746" s="5"/>
      <c r="G3746" s="5"/>
      <c r="H3746" s="5"/>
      <c r="I3746" s="5"/>
      <c r="J3746" s="5"/>
    </row>
    <row r="3747" spans="1:10" ht="14.25" customHeight="1">
      <c r="A3747" s="5"/>
      <c r="B3747" s="5"/>
      <c r="C3747" s="5"/>
      <c r="D3747" s="5"/>
      <c r="E3747" s="5"/>
      <c r="F3747" s="5"/>
      <c r="G3747" s="5"/>
      <c r="H3747" s="5"/>
      <c r="I3747" s="5"/>
      <c r="J3747" s="5"/>
    </row>
    <row r="3748" spans="1:10" ht="14.25" customHeight="1">
      <c r="A3748" s="5"/>
      <c r="B3748" s="5"/>
      <c r="C3748" s="5"/>
      <c r="D3748" s="5"/>
      <c r="E3748" s="5"/>
      <c r="F3748" s="5"/>
      <c r="G3748" s="5"/>
      <c r="H3748" s="5"/>
      <c r="I3748" s="5"/>
      <c r="J3748" s="5"/>
    </row>
    <row r="3749" spans="1:10" ht="14.25" customHeight="1">
      <c r="A3749" s="5"/>
      <c r="B3749" s="5"/>
      <c r="C3749" s="5"/>
      <c r="D3749" s="5"/>
      <c r="E3749" s="5"/>
      <c r="F3749" s="5"/>
      <c r="G3749" s="5"/>
      <c r="H3749" s="5"/>
      <c r="I3749" s="5"/>
      <c r="J3749" s="5"/>
    </row>
    <row r="3750" spans="1:10" ht="14.25" customHeight="1">
      <c r="A3750" s="5"/>
      <c r="B3750" s="5"/>
      <c r="C3750" s="5"/>
      <c r="D3750" s="5"/>
      <c r="E3750" s="5"/>
      <c r="F3750" s="5"/>
      <c r="G3750" s="5"/>
      <c r="H3750" s="5"/>
      <c r="I3750" s="5"/>
      <c r="J3750" s="5"/>
    </row>
    <row r="3751" spans="1:10" ht="14.25" customHeight="1">
      <c r="A3751" s="5"/>
      <c r="B3751" s="5"/>
      <c r="C3751" s="5"/>
      <c r="D3751" s="5"/>
      <c r="E3751" s="5"/>
      <c r="F3751" s="5"/>
      <c r="G3751" s="5"/>
      <c r="H3751" s="5"/>
      <c r="I3751" s="5"/>
      <c r="J3751" s="5"/>
    </row>
    <row r="3752" spans="1:10" ht="14.25" customHeight="1">
      <c r="A3752" s="5"/>
      <c r="B3752" s="5"/>
      <c r="C3752" s="5"/>
      <c r="D3752" s="5"/>
      <c r="E3752" s="5"/>
      <c r="F3752" s="5"/>
      <c r="G3752" s="5"/>
      <c r="H3752" s="5"/>
      <c r="I3752" s="5"/>
      <c r="J3752" s="5"/>
    </row>
    <row r="3753" spans="1:10" ht="14.25" customHeight="1">
      <c r="A3753" s="5"/>
      <c r="B3753" s="5"/>
      <c r="C3753" s="5"/>
      <c r="D3753" s="5"/>
      <c r="E3753" s="5"/>
      <c r="F3753" s="5"/>
      <c r="G3753" s="5"/>
      <c r="H3753" s="5"/>
      <c r="I3753" s="5"/>
      <c r="J3753" s="5"/>
    </row>
    <row r="3754" spans="1:10" ht="14.25" customHeight="1">
      <c r="A3754" s="5"/>
      <c r="B3754" s="5"/>
      <c r="C3754" s="5"/>
      <c r="D3754" s="5"/>
      <c r="E3754" s="5"/>
      <c r="F3754" s="5"/>
      <c r="G3754" s="5"/>
      <c r="H3754" s="5"/>
      <c r="I3754" s="5"/>
      <c r="J3754" s="5"/>
    </row>
    <row r="3755" spans="1:10" ht="14.25" customHeight="1">
      <c r="A3755" s="5"/>
      <c r="B3755" s="5"/>
      <c r="C3755" s="5"/>
      <c r="D3755" s="5"/>
      <c r="E3755" s="5"/>
      <c r="F3755" s="5"/>
      <c r="G3755" s="5"/>
      <c r="H3755" s="5"/>
      <c r="I3755" s="5"/>
      <c r="J3755" s="5"/>
    </row>
    <row r="3756" spans="1:10" ht="14.25" customHeight="1">
      <c r="A3756" s="5"/>
      <c r="B3756" s="5"/>
      <c r="C3756" s="5"/>
      <c r="D3756" s="5"/>
      <c r="E3756" s="5"/>
      <c r="F3756" s="5"/>
      <c r="G3756" s="5"/>
      <c r="H3756" s="5"/>
      <c r="I3756" s="5"/>
      <c r="J3756" s="5"/>
    </row>
    <row r="3757" spans="1:10" ht="14.25" customHeight="1">
      <c r="A3757" s="5"/>
      <c r="B3757" s="5"/>
      <c r="C3757" s="5"/>
      <c r="D3757" s="5"/>
      <c r="E3757" s="5"/>
      <c r="F3757" s="5"/>
      <c r="G3757" s="5"/>
      <c r="H3757" s="5"/>
      <c r="I3757" s="5"/>
      <c r="J3757" s="5"/>
    </row>
    <row r="3758" spans="1:10" ht="14.25" customHeight="1">
      <c r="A3758" s="5"/>
      <c r="B3758" s="5"/>
      <c r="C3758" s="5"/>
      <c r="D3758" s="5"/>
      <c r="E3758" s="5"/>
      <c r="F3758" s="5"/>
      <c r="G3758" s="5"/>
      <c r="H3758" s="5"/>
      <c r="I3758" s="5"/>
      <c r="J3758" s="5"/>
    </row>
    <row r="3759" spans="1:10" ht="14.25" customHeight="1">
      <c r="A3759" s="5"/>
      <c r="B3759" s="5"/>
      <c r="C3759" s="5"/>
      <c r="D3759" s="5"/>
      <c r="E3759" s="5"/>
      <c r="F3759" s="5"/>
      <c r="G3759" s="5"/>
      <c r="H3759" s="5"/>
      <c r="I3759" s="5"/>
      <c r="J3759" s="5"/>
    </row>
    <row r="3760" spans="1:10" ht="15.75" customHeight="1">
      <c r="A3760" s="5"/>
      <c r="B3760" s="5"/>
      <c r="C3760" s="5"/>
      <c r="D3760" s="5"/>
      <c r="E3760" s="5"/>
      <c r="F3760" s="5"/>
      <c r="G3760" s="5"/>
      <c r="H3760" s="5"/>
      <c r="I3760" s="5"/>
      <c r="J3760" s="5"/>
    </row>
    <row r="3761" spans="1:10" ht="15.75" customHeight="1">
      <c r="A3761" s="5"/>
      <c r="B3761" s="5"/>
      <c r="C3761" s="5"/>
      <c r="D3761" s="5"/>
      <c r="E3761" s="5"/>
      <c r="F3761" s="5"/>
      <c r="G3761" s="5"/>
      <c r="H3761" s="5"/>
      <c r="I3761" s="5"/>
      <c r="J3761" s="5"/>
    </row>
    <row r="3762" spans="1:10" ht="15.75" customHeight="1">
      <c r="A3762" s="5"/>
      <c r="B3762" s="5"/>
      <c r="C3762" s="5"/>
      <c r="D3762" s="5"/>
      <c r="E3762" s="5"/>
      <c r="F3762" s="5"/>
      <c r="G3762" s="5"/>
      <c r="H3762" s="5"/>
      <c r="I3762" s="5"/>
      <c r="J3762" s="5"/>
    </row>
    <row r="3763" spans="1:10" ht="15.75" customHeight="1">
      <c r="A3763" s="5"/>
      <c r="B3763" s="5"/>
      <c r="C3763" s="5"/>
      <c r="D3763" s="5"/>
      <c r="E3763" s="5"/>
      <c r="F3763" s="5"/>
      <c r="G3763" s="5"/>
      <c r="H3763" s="5"/>
      <c r="I3763" s="5"/>
      <c r="J3763" s="5"/>
    </row>
    <row r="3764" spans="1:10" ht="15.75" customHeight="1">
      <c r="A3764" s="5"/>
      <c r="B3764" s="5"/>
      <c r="C3764" s="5"/>
      <c r="D3764" s="5"/>
      <c r="E3764" s="5"/>
      <c r="F3764" s="5"/>
      <c r="G3764" s="5"/>
      <c r="H3764" s="5"/>
      <c r="I3764" s="5"/>
      <c r="J3764" s="5"/>
    </row>
    <row r="3765" spans="1:10" ht="15.75" customHeight="1">
      <c r="A3765" s="5"/>
      <c r="B3765" s="5"/>
      <c r="C3765" s="5"/>
      <c r="D3765" s="5"/>
      <c r="E3765" s="5"/>
      <c r="F3765" s="5"/>
      <c r="G3765" s="5"/>
      <c r="H3765" s="5"/>
      <c r="I3765" s="5"/>
      <c r="J3765" s="5"/>
    </row>
    <row r="3766" spans="1:10" ht="15.75" customHeight="1">
      <c r="A3766" s="5"/>
      <c r="B3766" s="5"/>
      <c r="C3766" s="5"/>
      <c r="D3766" s="5"/>
      <c r="E3766" s="5"/>
      <c r="F3766" s="5"/>
      <c r="G3766" s="5"/>
      <c r="H3766" s="5"/>
      <c r="I3766" s="5"/>
      <c r="J3766" s="5"/>
    </row>
    <row r="3767" spans="1:10" ht="15.75" customHeight="1">
      <c r="A3767" s="5"/>
      <c r="B3767" s="5"/>
      <c r="C3767" s="5"/>
      <c r="D3767" s="5"/>
      <c r="E3767" s="5"/>
      <c r="F3767" s="5"/>
      <c r="G3767" s="5"/>
      <c r="H3767" s="5"/>
      <c r="I3767" s="5"/>
      <c r="J3767" s="5"/>
    </row>
    <row r="3768" spans="1:10" ht="15.75" customHeight="1">
      <c r="A3768" s="5"/>
      <c r="B3768" s="5"/>
      <c r="C3768" s="5"/>
      <c r="D3768" s="5"/>
      <c r="E3768" s="5"/>
      <c r="F3768" s="5"/>
      <c r="G3768" s="5"/>
      <c r="H3768" s="5"/>
      <c r="I3768" s="5"/>
      <c r="J3768" s="5"/>
    </row>
    <row r="3769" spans="1:10" ht="15.75" customHeight="1">
      <c r="A3769" s="5"/>
      <c r="B3769" s="5"/>
      <c r="C3769" s="5"/>
      <c r="D3769" s="5"/>
      <c r="E3769" s="5"/>
      <c r="F3769" s="5"/>
      <c r="G3769" s="5"/>
      <c r="H3769" s="5"/>
      <c r="I3769" s="5"/>
      <c r="J3769" s="5"/>
    </row>
    <row r="3770" spans="1:10" ht="15.75" customHeight="1">
      <c r="A3770" s="5"/>
      <c r="B3770" s="5"/>
      <c r="C3770" s="5"/>
      <c r="D3770" s="5"/>
      <c r="E3770" s="5"/>
      <c r="F3770" s="5"/>
      <c r="G3770" s="5"/>
      <c r="H3770" s="5"/>
      <c r="I3770" s="5"/>
      <c r="J3770" s="5"/>
    </row>
    <row r="3771" spans="1:10" ht="15.75" customHeight="1">
      <c r="A3771" s="5"/>
      <c r="B3771" s="5"/>
      <c r="C3771" s="5"/>
      <c r="D3771" s="5"/>
      <c r="E3771" s="5"/>
      <c r="F3771" s="5"/>
      <c r="G3771" s="5"/>
      <c r="H3771" s="5"/>
      <c r="I3771" s="5"/>
      <c r="J3771" s="5"/>
    </row>
    <row r="3772" spans="1:10" ht="15.75" customHeight="1">
      <c r="A3772" s="5"/>
      <c r="B3772" s="5"/>
      <c r="C3772" s="5"/>
      <c r="D3772" s="5"/>
      <c r="E3772" s="5"/>
      <c r="F3772" s="5"/>
      <c r="G3772" s="5"/>
      <c r="H3772" s="5"/>
      <c r="I3772" s="5"/>
      <c r="J3772" s="5"/>
    </row>
    <row r="3773" spans="1:10" ht="15.75" customHeight="1">
      <c r="A3773" s="5"/>
      <c r="B3773" s="5"/>
      <c r="C3773" s="5"/>
      <c r="D3773" s="5"/>
      <c r="E3773" s="5"/>
      <c r="F3773" s="5"/>
      <c r="G3773" s="5"/>
      <c r="H3773" s="5"/>
      <c r="I3773" s="5"/>
      <c r="J3773" s="5"/>
    </row>
    <row r="3774" spans="1:10" ht="15.75" customHeight="1">
      <c r="A3774" s="5"/>
      <c r="B3774" s="5"/>
      <c r="C3774" s="5"/>
      <c r="D3774" s="5"/>
      <c r="E3774" s="5"/>
      <c r="F3774" s="5"/>
      <c r="G3774" s="5"/>
      <c r="H3774" s="5"/>
      <c r="I3774" s="5"/>
      <c r="J3774" s="5"/>
    </row>
    <row r="3775" spans="1:10" ht="15.75" customHeight="1">
      <c r="A3775" s="5"/>
      <c r="B3775" s="5"/>
      <c r="C3775" s="5"/>
      <c r="D3775" s="5"/>
      <c r="E3775" s="5"/>
      <c r="F3775" s="5"/>
      <c r="G3775" s="5"/>
      <c r="H3775" s="5"/>
      <c r="I3775" s="5"/>
      <c r="J3775" s="5"/>
    </row>
    <row r="3776" spans="1:10" ht="15.75" customHeight="1">
      <c r="A3776" s="5"/>
      <c r="B3776" s="5"/>
      <c r="C3776" s="5"/>
      <c r="D3776" s="5"/>
      <c r="E3776" s="5"/>
      <c r="F3776" s="5"/>
      <c r="G3776" s="5"/>
      <c r="H3776" s="5"/>
      <c r="I3776" s="5"/>
      <c r="J3776" s="5"/>
    </row>
    <row r="3777" spans="1:10" ht="15.75" customHeight="1">
      <c r="A3777" s="5"/>
      <c r="B3777" s="5"/>
      <c r="C3777" s="5"/>
      <c r="D3777" s="5"/>
      <c r="E3777" s="5"/>
      <c r="F3777" s="5"/>
      <c r="G3777" s="5"/>
      <c r="H3777" s="5"/>
      <c r="I3777" s="5"/>
      <c r="J3777" s="5"/>
    </row>
    <row r="3778" spans="1:10" ht="15.75" customHeight="1">
      <c r="A3778" s="5"/>
      <c r="B3778" s="5"/>
      <c r="C3778" s="5"/>
      <c r="D3778" s="5"/>
      <c r="E3778" s="5"/>
      <c r="F3778" s="5"/>
      <c r="G3778" s="5"/>
      <c r="H3778" s="5"/>
      <c r="I3778" s="5"/>
      <c r="J3778" s="5"/>
    </row>
    <row r="3779" spans="1:10" ht="15.75" customHeight="1">
      <c r="A3779" s="5"/>
      <c r="B3779" s="5"/>
      <c r="C3779" s="5"/>
      <c r="D3779" s="5"/>
      <c r="E3779" s="5"/>
      <c r="F3779" s="5"/>
      <c r="G3779" s="5"/>
      <c r="H3779" s="5"/>
      <c r="I3779" s="5"/>
      <c r="J3779" s="5"/>
    </row>
    <row r="3780" spans="1:10" ht="15.75" customHeight="1">
      <c r="A3780" s="5"/>
      <c r="B3780" s="5"/>
      <c r="C3780" s="5"/>
      <c r="D3780" s="5"/>
      <c r="E3780" s="5"/>
      <c r="F3780" s="5"/>
      <c r="G3780" s="5"/>
      <c r="H3780" s="5"/>
      <c r="I3780" s="5"/>
      <c r="J3780" s="5"/>
    </row>
    <row r="3781" spans="1:10" ht="15.75" customHeight="1">
      <c r="A3781" s="5"/>
      <c r="B3781" s="5"/>
      <c r="C3781" s="5"/>
      <c r="D3781" s="5"/>
      <c r="E3781" s="5"/>
      <c r="F3781" s="5"/>
      <c r="G3781" s="5"/>
      <c r="H3781" s="5"/>
      <c r="I3781" s="5"/>
      <c r="J3781" s="5"/>
    </row>
    <row r="3782" spans="1:10" ht="15.75" customHeight="1">
      <c r="A3782" s="5"/>
      <c r="B3782" s="5"/>
      <c r="C3782" s="5"/>
      <c r="D3782" s="5"/>
      <c r="E3782" s="5"/>
      <c r="F3782" s="5"/>
      <c r="G3782" s="5"/>
      <c r="H3782" s="5"/>
      <c r="I3782" s="5"/>
      <c r="J3782" s="5"/>
    </row>
    <row r="3783" spans="1:10" ht="15.75" customHeight="1">
      <c r="A3783" s="5"/>
      <c r="B3783" s="5"/>
      <c r="C3783" s="5"/>
      <c r="D3783" s="5"/>
      <c r="E3783" s="5"/>
      <c r="F3783" s="5"/>
      <c r="G3783" s="5"/>
      <c r="H3783" s="5"/>
      <c r="I3783" s="5"/>
      <c r="J3783" s="5"/>
    </row>
    <row r="3784" spans="1:10" ht="15.75" customHeight="1">
      <c r="A3784" s="5"/>
      <c r="B3784" s="5"/>
      <c r="C3784" s="5"/>
      <c r="D3784" s="5"/>
      <c r="E3784" s="5"/>
      <c r="F3784" s="5"/>
      <c r="G3784" s="5"/>
      <c r="H3784" s="5"/>
      <c r="I3784" s="5"/>
      <c r="J3784" s="5"/>
    </row>
    <row r="3785" spans="1:10" ht="15.75" customHeight="1">
      <c r="A3785" s="5"/>
      <c r="B3785" s="5"/>
      <c r="C3785" s="5"/>
      <c r="D3785" s="5"/>
      <c r="E3785" s="5"/>
      <c r="F3785" s="5"/>
      <c r="G3785" s="5"/>
      <c r="H3785" s="5"/>
      <c r="I3785" s="5"/>
      <c r="J3785" s="5"/>
    </row>
    <row r="3786" spans="1:10" ht="15.75" customHeight="1">
      <c r="A3786" s="5"/>
      <c r="B3786" s="5"/>
      <c r="C3786" s="5"/>
      <c r="D3786" s="5"/>
      <c r="E3786" s="5"/>
      <c r="F3786" s="5"/>
      <c r="G3786" s="5"/>
      <c r="H3786" s="5"/>
      <c r="I3786" s="5"/>
      <c r="J3786" s="5"/>
    </row>
    <row r="3787" spans="1:10" ht="15.75" customHeight="1">
      <c r="A3787" s="5"/>
      <c r="B3787" s="5"/>
      <c r="C3787" s="5"/>
      <c r="D3787" s="5"/>
      <c r="E3787" s="5"/>
      <c r="F3787" s="5"/>
      <c r="G3787" s="5"/>
      <c r="H3787" s="5"/>
      <c r="I3787" s="5"/>
      <c r="J3787" s="5"/>
    </row>
    <row r="3788" spans="1:10" ht="15.75" customHeight="1">
      <c r="A3788" s="5"/>
      <c r="B3788" s="5"/>
      <c r="C3788" s="5"/>
      <c r="D3788" s="5"/>
      <c r="E3788" s="5"/>
      <c r="F3788" s="5"/>
      <c r="G3788" s="5"/>
      <c r="H3788" s="5"/>
      <c r="I3788" s="5"/>
      <c r="J3788" s="5"/>
    </row>
    <row r="3789" spans="1:10" ht="15.75" customHeight="1">
      <c r="A3789" s="5"/>
      <c r="B3789" s="5"/>
      <c r="C3789" s="5"/>
      <c r="D3789" s="5"/>
      <c r="E3789" s="5"/>
      <c r="F3789" s="5"/>
      <c r="G3789" s="5"/>
      <c r="H3789" s="5"/>
      <c r="I3789" s="5"/>
      <c r="J3789" s="5"/>
    </row>
    <row r="3790" spans="1:10" ht="15.75" customHeight="1">
      <c r="A3790" s="5"/>
      <c r="B3790" s="5"/>
      <c r="C3790" s="5"/>
      <c r="D3790" s="5"/>
      <c r="E3790" s="5"/>
      <c r="F3790" s="5"/>
      <c r="G3790" s="5"/>
      <c r="H3790" s="5"/>
      <c r="I3790" s="5"/>
      <c r="J3790" s="5"/>
    </row>
    <row r="3791" spans="1:10" ht="15.75" customHeight="1">
      <c r="A3791" s="5"/>
      <c r="B3791" s="5"/>
      <c r="C3791" s="5"/>
      <c r="D3791" s="5"/>
      <c r="E3791" s="5"/>
      <c r="F3791" s="5"/>
      <c r="G3791" s="5"/>
      <c r="H3791" s="5"/>
      <c r="I3791" s="5"/>
      <c r="J3791" s="5"/>
    </row>
    <row r="3792" spans="1:10" ht="15.75" customHeight="1">
      <c r="A3792" s="5"/>
      <c r="B3792" s="5"/>
      <c r="C3792" s="5"/>
      <c r="D3792" s="5"/>
      <c r="E3792" s="5"/>
      <c r="F3792" s="5"/>
      <c r="G3792" s="5"/>
      <c r="H3792" s="5"/>
      <c r="I3792" s="5"/>
      <c r="J3792" s="5"/>
    </row>
    <row r="3793" spans="1:10" ht="15.75" customHeight="1">
      <c r="A3793" s="5"/>
      <c r="B3793" s="5"/>
      <c r="C3793" s="5"/>
      <c r="D3793" s="5"/>
      <c r="E3793" s="5"/>
      <c r="F3793" s="5"/>
      <c r="G3793" s="5"/>
      <c r="H3793" s="5"/>
      <c r="I3793" s="5"/>
      <c r="J3793" s="5"/>
    </row>
    <row r="3794" spans="1:10" ht="15.75" customHeight="1">
      <c r="A3794" s="5"/>
      <c r="B3794" s="5"/>
      <c r="C3794" s="5"/>
      <c r="D3794" s="5"/>
      <c r="E3794" s="5"/>
      <c r="F3794" s="5"/>
      <c r="G3794" s="5"/>
      <c r="H3794" s="5"/>
      <c r="I3794" s="5"/>
      <c r="J3794" s="5"/>
    </row>
    <row r="3795" spans="1:10" ht="15.75" customHeight="1">
      <c r="A3795" s="5"/>
      <c r="B3795" s="5"/>
      <c r="C3795" s="5"/>
      <c r="D3795" s="5"/>
      <c r="E3795" s="5"/>
      <c r="F3795" s="5"/>
      <c r="G3795" s="5"/>
      <c r="H3795" s="5"/>
      <c r="I3795" s="5"/>
      <c r="J3795" s="5"/>
    </row>
    <row r="3796" spans="1:10" ht="15.75" customHeight="1">
      <c r="A3796" s="5"/>
      <c r="B3796" s="5"/>
      <c r="C3796" s="5"/>
      <c r="D3796" s="5"/>
      <c r="E3796" s="5"/>
      <c r="F3796" s="5"/>
      <c r="G3796" s="5"/>
      <c r="H3796" s="5"/>
      <c r="I3796" s="5"/>
      <c r="J3796" s="5"/>
    </row>
    <row r="3797" spans="1:10" ht="15.75" customHeight="1">
      <c r="A3797" s="5"/>
      <c r="B3797" s="5"/>
      <c r="C3797" s="5"/>
      <c r="D3797" s="5"/>
      <c r="E3797" s="5"/>
      <c r="F3797" s="5"/>
      <c r="G3797" s="5"/>
      <c r="H3797" s="5"/>
      <c r="I3797" s="5"/>
      <c r="J3797" s="5"/>
    </row>
    <row r="3798" spans="1:10" ht="15.75" customHeight="1">
      <c r="A3798" s="5"/>
      <c r="B3798" s="5"/>
      <c r="C3798" s="5"/>
      <c r="D3798" s="5"/>
      <c r="E3798" s="5"/>
      <c r="F3798" s="5"/>
      <c r="G3798" s="5"/>
      <c r="H3798" s="5"/>
      <c r="I3798" s="5"/>
      <c r="J3798" s="5"/>
    </row>
    <row r="3799" spans="1:10" ht="15.75" customHeight="1">
      <c r="A3799" s="5"/>
      <c r="B3799" s="5"/>
      <c r="C3799" s="5"/>
      <c r="D3799" s="5"/>
      <c r="E3799" s="5"/>
      <c r="F3799" s="5"/>
      <c r="G3799" s="5"/>
      <c r="H3799" s="5"/>
      <c r="I3799" s="5"/>
      <c r="J3799" s="5"/>
    </row>
    <row r="3800" spans="1:10" ht="15.75" customHeight="1">
      <c r="A3800" s="5"/>
      <c r="B3800" s="5"/>
      <c r="C3800" s="5"/>
      <c r="D3800" s="5"/>
      <c r="E3800" s="5"/>
      <c r="F3800" s="5"/>
      <c r="G3800" s="5"/>
      <c r="H3800" s="5"/>
      <c r="I3800" s="5"/>
      <c r="J3800" s="5"/>
    </row>
    <row r="3801" spans="1:10" ht="15.75" customHeight="1">
      <c r="A3801" s="5"/>
      <c r="B3801" s="5"/>
      <c r="C3801" s="5"/>
      <c r="D3801" s="5"/>
      <c r="E3801" s="5"/>
      <c r="F3801" s="5"/>
      <c r="G3801" s="5"/>
      <c r="H3801" s="5"/>
      <c r="I3801" s="5"/>
      <c r="J3801" s="5"/>
    </row>
    <row r="3802" spans="1:10" ht="15.75" customHeight="1">
      <c r="A3802" s="5"/>
      <c r="B3802" s="5"/>
      <c r="C3802" s="5"/>
      <c r="D3802" s="5"/>
      <c r="E3802" s="5"/>
      <c r="F3802" s="5"/>
      <c r="G3802" s="5"/>
      <c r="H3802" s="5"/>
      <c r="I3802" s="5"/>
      <c r="J3802" s="5"/>
    </row>
    <row r="3803" spans="1:10" ht="15.75" customHeight="1">
      <c r="A3803" s="5"/>
      <c r="B3803" s="5"/>
      <c r="C3803" s="5"/>
      <c r="D3803" s="5"/>
      <c r="E3803" s="5"/>
      <c r="F3803" s="5"/>
      <c r="G3803" s="5"/>
      <c r="H3803" s="5"/>
      <c r="I3803" s="5"/>
      <c r="J3803" s="5"/>
    </row>
    <row r="3804" spans="1:10" ht="15.75" customHeight="1">
      <c r="A3804" s="5"/>
      <c r="B3804" s="5"/>
      <c r="C3804" s="5"/>
      <c r="D3804" s="5"/>
      <c r="E3804" s="5"/>
      <c r="F3804" s="5"/>
      <c r="G3804" s="5"/>
      <c r="H3804" s="5"/>
      <c r="I3804" s="5"/>
      <c r="J3804" s="5"/>
    </row>
    <row r="3805" spans="1:10" ht="15.75" customHeight="1">
      <c r="A3805" s="5"/>
      <c r="B3805" s="5"/>
      <c r="C3805" s="5"/>
      <c r="D3805" s="5"/>
      <c r="E3805" s="5"/>
      <c r="F3805" s="5"/>
      <c r="G3805" s="5"/>
      <c r="H3805" s="5"/>
      <c r="I3805" s="5"/>
      <c r="J3805" s="5"/>
    </row>
    <row r="3806" spans="1:10" ht="15.75" customHeight="1">
      <c r="A3806" s="5"/>
      <c r="B3806" s="5"/>
      <c r="C3806" s="5"/>
      <c r="D3806" s="5"/>
      <c r="E3806" s="5"/>
      <c r="F3806" s="5"/>
      <c r="G3806" s="5"/>
      <c r="H3806" s="5"/>
      <c r="I3806" s="5"/>
      <c r="J3806" s="5"/>
    </row>
    <row r="3807" spans="1:10" ht="15.75" customHeight="1">
      <c r="A3807" s="5"/>
      <c r="B3807" s="5"/>
      <c r="C3807" s="5"/>
      <c r="D3807" s="5"/>
      <c r="E3807" s="5"/>
      <c r="F3807" s="5"/>
      <c r="G3807" s="5"/>
      <c r="H3807" s="5"/>
      <c r="I3807" s="5"/>
      <c r="J3807" s="5"/>
    </row>
    <row r="3808" spans="1:10" ht="15.75" customHeight="1">
      <c r="A3808" s="5"/>
      <c r="B3808" s="5"/>
      <c r="C3808" s="5"/>
      <c r="D3808" s="5"/>
      <c r="E3808" s="5"/>
      <c r="F3808" s="5"/>
      <c r="G3808" s="5"/>
      <c r="H3808" s="5"/>
      <c r="I3808" s="5"/>
      <c r="J3808" s="5"/>
    </row>
    <row r="3809" spans="1:10" ht="15.75" customHeight="1">
      <c r="A3809" s="5"/>
      <c r="B3809" s="5"/>
      <c r="C3809" s="5"/>
      <c r="D3809" s="5"/>
      <c r="E3809" s="5"/>
      <c r="F3809" s="5"/>
      <c r="G3809" s="5"/>
      <c r="H3809" s="5"/>
      <c r="I3809" s="5"/>
      <c r="J3809" s="5"/>
    </row>
    <row r="3810" spans="1:10" ht="15.75" customHeight="1">
      <c r="A3810" s="5"/>
      <c r="B3810" s="5"/>
      <c r="C3810" s="5"/>
      <c r="D3810" s="5"/>
      <c r="E3810" s="5"/>
      <c r="F3810" s="5"/>
      <c r="G3810" s="5"/>
      <c r="H3810" s="5"/>
      <c r="I3810" s="5"/>
      <c r="J3810" s="5"/>
    </row>
    <row r="3811" spans="1:10" ht="15.75" customHeight="1">
      <c r="A3811" s="5"/>
      <c r="B3811" s="5"/>
      <c r="C3811" s="5"/>
      <c r="D3811" s="5"/>
      <c r="E3811" s="5"/>
      <c r="F3811" s="5"/>
      <c r="G3811" s="5"/>
      <c r="H3811" s="5"/>
      <c r="I3811" s="5"/>
      <c r="J3811" s="5"/>
    </row>
    <row r="3812" spans="1:10" ht="15.75" customHeight="1">
      <c r="A3812" s="5"/>
      <c r="B3812" s="5"/>
      <c r="C3812" s="5"/>
      <c r="D3812" s="5"/>
      <c r="E3812" s="5"/>
      <c r="F3812" s="5"/>
      <c r="G3812" s="5"/>
      <c r="H3812" s="5"/>
      <c r="I3812" s="5"/>
      <c r="J3812" s="5"/>
    </row>
    <row r="3813" spans="1:10" ht="15.75" customHeight="1">
      <c r="A3813" s="5"/>
      <c r="B3813" s="5"/>
      <c r="C3813" s="5"/>
      <c r="D3813" s="5"/>
      <c r="E3813" s="5"/>
      <c r="F3813" s="5"/>
      <c r="G3813" s="5"/>
      <c r="H3813" s="5"/>
      <c r="I3813" s="5"/>
      <c r="J3813" s="5"/>
    </row>
    <row r="3814" spans="1:10" ht="15.75" customHeight="1">
      <c r="A3814" s="5"/>
      <c r="B3814" s="5"/>
      <c r="C3814" s="5"/>
      <c r="D3814" s="5"/>
      <c r="E3814" s="5"/>
      <c r="F3814" s="5"/>
      <c r="G3814" s="5"/>
      <c r="H3814" s="5"/>
      <c r="I3814" s="5"/>
      <c r="J3814" s="5"/>
    </row>
    <row r="3815" spans="1:10" ht="15.75" customHeight="1">
      <c r="A3815" s="5"/>
      <c r="B3815" s="5"/>
      <c r="C3815" s="5"/>
      <c r="D3815" s="5"/>
      <c r="E3815" s="5"/>
      <c r="F3815" s="5"/>
      <c r="G3815" s="5"/>
      <c r="H3815" s="5"/>
      <c r="I3815" s="5"/>
      <c r="J3815" s="5"/>
    </row>
    <row r="3816" spans="1:10" ht="15.75" customHeight="1">
      <c r="A3816" s="5"/>
      <c r="B3816" s="5"/>
      <c r="C3816" s="5"/>
      <c r="D3816" s="5"/>
      <c r="E3816" s="5"/>
      <c r="F3816" s="5"/>
      <c r="G3816" s="5"/>
      <c r="H3816" s="5"/>
      <c r="I3816" s="5"/>
      <c r="J3816" s="5"/>
    </row>
    <row r="3817" spans="1:10" ht="15.75" customHeight="1">
      <c r="A3817" s="5"/>
      <c r="B3817" s="5"/>
      <c r="C3817" s="5"/>
      <c r="D3817" s="5"/>
      <c r="E3817" s="5"/>
      <c r="F3817" s="5"/>
      <c r="G3817" s="5"/>
      <c r="H3817" s="5"/>
      <c r="I3817" s="5"/>
      <c r="J3817" s="5"/>
    </row>
    <row r="3818" spans="1:10" ht="15.75" customHeight="1">
      <c r="A3818" s="5"/>
      <c r="B3818" s="5"/>
      <c r="C3818" s="5"/>
      <c r="D3818" s="5"/>
      <c r="E3818" s="5"/>
      <c r="F3818" s="5"/>
      <c r="G3818" s="5"/>
      <c r="H3818" s="5"/>
      <c r="I3818" s="5"/>
      <c r="J3818" s="5"/>
    </row>
    <row r="3819" spans="1:10" ht="15.75" customHeight="1">
      <c r="A3819" s="5"/>
      <c r="B3819" s="5"/>
      <c r="C3819" s="5"/>
      <c r="D3819" s="5"/>
      <c r="E3819" s="5"/>
      <c r="F3819" s="5"/>
      <c r="G3819" s="5"/>
      <c r="H3819" s="5"/>
      <c r="I3819" s="5"/>
      <c r="J3819" s="5"/>
    </row>
    <row r="3820" spans="1:10" ht="15.75" customHeight="1">
      <c r="A3820" s="5"/>
      <c r="B3820" s="5"/>
      <c r="C3820" s="5"/>
      <c r="D3820" s="5"/>
      <c r="E3820" s="5"/>
      <c r="F3820" s="5"/>
      <c r="G3820" s="5"/>
      <c r="H3820" s="5"/>
      <c r="I3820" s="5"/>
      <c r="J3820" s="5"/>
    </row>
    <row r="3821" spans="1:10" ht="15.75" customHeight="1">
      <c r="A3821" s="5"/>
      <c r="B3821" s="5"/>
      <c r="C3821" s="5"/>
      <c r="D3821" s="5"/>
      <c r="E3821" s="5"/>
      <c r="F3821" s="5"/>
      <c r="G3821" s="5"/>
      <c r="H3821" s="5"/>
      <c r="I3821" s="5"/>
      <c r="J3821" s="5"/>
    </row>
    <row r="3822" spans="1:10" ht="15.75" customHeight="1">
      <c r="A3822" s="5"/>
      <c r="B3822" s="5"/>
      <c r="C3822" s="5"/>
      <c r="D3822" s="5"/>
      <c r="E3822" s="5"/>
      <c r="F3822" s="5"/>
      <c r="G3822" s="5"/>
      <c r="H3822" s="5"/>
      <c r="I3822" s="5"/>
      <c r="J3822" s="5"/>
    </row>
    <row r="3823" spans="1:10" ht="15.75" customHeight="1">
      <c r="A3823" s="5"/>
      <c r="B3823" s="5"/>
      <c r="C3823" s="5"/>
      <c r="D3823" s="5"/>
      <c r="E3823" s="5"/>
      <c r="F3823" s="5"/>
      <c r="G3823" s="5"/>
      <c r="H3823" s="5"/>
      <c r="I3823" s="5"/>
      <c r="J3823" s="5"/>
    </row>
    <row r="3824" spans="1:10" ht="15.75" customHeight="1">
      <c r="A3824" s="5"/>
      <c r="B3824" s="5"/>
      <c r="C3824" s="5"/>
      <c r="D3824" s="5"/>
      <c r="E3824" s="5"/>
      <c r="F3824" s="5"/>
      <c r="G3824" s="5"/>
      <c r="H3824" s="5"/>
      <c r="I3824" s="5"/>
      <c r="J3824" s="5"/>
    </row>
    <row r="3825" spans="1:10" ht="15.75" customHeight="1">
      <c r="A3825" s="5"/>
      <c r="B3825" s="5"/>
      <c r="C3825" s="5"/>
      <c r="D3825" s="5"/>
      <c r="E3825" s="5"/>
      <c r="F3825" s="5"/>
      <c r="G3825" s="5"/>
      <c r="H3825" s="5"/>
      <c r="I3825" s="5"/>
      <c r="J3825" s="5"/>
    </row>
    <row r="3826" spans="1:10" ht="15.75" customHeight="1">
      <c r="A3826" s="5"/>
      <c r="B3826" s="5"/>
      <c r="C3826" s="5"/>
      <c r="D3826" s="5"/>
      <c r="E3826" s="5"/>
      <c r="F3826" s="5"/>
      <c r="G3826" s="5"/>
      <c r="H3826" s="5"/>
      <c r="I3826" s="5"/>
      <c r="J3826" s="5"/>
    </row>
    <row r="3827" spans="1:10" ht="15.75" customHeight="1">
      <c r="A3827" s="5"/>
      <c r="B3827" s="5"/>
      <c r="C3827" s="5"/>
      <c r="D3827" s="5"/>
      <c r="E3827" s="5"/>
      <c r="F3827" s="5"/>
      <c r="G3827" s="5"/>
      <c r="H3827" s="5"/>
      <c r="I3827" s="5"/>
      <c r="J3827" s="5"/>
    </row>
    <row r="3828" spans="1:10" ht="15.75" customHeight="1">
      <c r="A3828" s="5"/>
      <c r="B3828" s="5"/>
      <c r="C3828" s="5"/>
      <c r="D3828" s="5"/>
      <c r="E3828" s="5"/>
      <c r="F3828" s="5"/>
      <c r="G3828" s="5"/>
      <c r="H3828" s="5"/>
      <c r="I3828" s="5"/>
      <c r="J3828" s="5"/>
    </row>
    <row r="3829" spans="1:10" ht="15.75" customHeight="1">
      <c r="A3829" s="5"/>
      <c r="B3829" s="5"/>
      <c r="C3829" s="5"/>
      <c r="D3829" s="5"/>
      <c r="E3829" s="5"/>
      <c r="F3829" s="5"/>
      <c r="G3829" s="5"/>
      <c r="H3829" s="5"/>
      <c r="I3829" s="5"/>
      <c r="J3829" s="5"/>
    </row>
    <row r="3830" spans="1:10" ht="15.75" customHeight="1">
      <c r="A3830" s="5"/>
      <c r="B3830" s="5"/>
      <c r="C3830" s="5"/>
      <c r="D3830" s="5"/>
      <c r="E3830" s="5"/>
      <c r="F3830" s="5"/>
      <c r="G3830" s="5"/>
      <c r="H3830" s="5"/>
      <c r="I3830" s="5"/>
      <c r="J3830" s="5"/>
    </row>
    <row r="3831" spans="1:10" ht="15.75" customHeight="1">
      <c r="A3831" s="5"/>
      <c r="B3831" s="5"/>
      <c r="C3831" s="5"/>
      <c r="D3831" s="5"/>
      <c r="E3831" s="5"/>
      <c r="F3831" s="5"/>
      <c r="G3831" s="5"/>
      <c r="H3831" s="5"/>
      <c r="I3831" s="5"/>
      <c r="J3831" s="5"/>
    </row>
    <row r="3832" spans="1:10" ht="15.75" customHeight="1">
      <c r="A3832" s="5"/>
      <c r="B3832" s="5"/>
      <c r="C3832" s="5"/>
      <c r="D3832" s="5"/>
      <c r="E3832" s="5"/>
      <c r="F3832" s="5"/>
      <c r="G3832" s="5"/>
      <c r="H3832" s="5"/>
      <c r="I3832" s="5"/>
      <c r="J3832" s="5"/>
    </row>
    <row r="3833" spans="1:10" ht="15.75" customHeight="1">
      <c r="A3833" s="5"/>
      <c r="B3833" s="5"/>
      <c r="C3833" s="5"/>
      <c r="D3833" s="5"/>
      <c r="E3833" s="5"/>
      <c r="F3833" s="5"/>
      <c r="G3833" s="5"/>
      <c r="H3833" s="5"/>
      <c r="I3833" s="5"/>
      <c r="J3833" s="5"/>
    </row>
    <row r="3834" spans="1:10" ht="15.75" customHeight="1">
      <c r="A3834" s="5"/>
      <c r="B3834" s="5"/>
      <c r="C3834" s="5"/>
      <c r="D3834" s="5"/>
      <c r="E3834" s="5"/>
      <c r="F3834" s="5"/>
      <c r="G3834" s="5"/>
      <c r="H3834" s="5"/>
      <c r="I3834" s="5"/>
      <c r="J3834" s="5"/>
    </row>
    <row r="3835" spans="1:10" ht="15.75" customHeight="1">
      <c r="A3835" s="5"/>
      <c r="B3835" s="5"/>
      <c r="C3835" s="5"/>
      <c r="D3835" s="5"/>
      <c r="E3835" s="5"/>
      <c r="F3835" s="5"/>
      <c r="G3835" s="5"/>
      <c r="H3835" s="5"/>
      <c r="I3835" s="5"/>
      <c r="J3835" s="5"/>
    </row>
    <row r="3836" spans="1:10" ht="15.75" customHeight="1">
      <c r="A3836" s="5"/>
      <c r="B3836" s="5"/>
      <c r="C3836" s="5"/>
      <c r="D3836" s="5"/>
      <c r="E3836" s="5"/>
      <c r="F3836" s="5"/>
      <c r="G3836" s="5"/>
      <c r="H3836" s="5"/>
      <c r="I3836" s="5"/>
      <c r="J3836" s="5"/>
    </row>
    <row r="3837" spans="1:10" ht="15.75" customHeight="1">
      <c r="A3837" s="5"/>
      <c r="B3837" s="5"/>
      <c r="C3837" s="5"/>
      <c r="D3837" s="5"/>
      <c r="E3837" s="5"/>
      <c r="F3837" s="5"/>
      <c r="G3837" s="5"/>
      <c r="H3837" s="5"/>
      <c r="I3837" s="5"/>
      <c r="J3837" s="5"/>
    </row>
    <row r="3838" spans="1:10" ht="15.75" customHeight="1">
      <c r="A3838" s="5"/>
      <c r="B3838" s="5"/>
      <c r="C3838" s="5"/>
      <c r="D3838" s="5"/>
      <c r="E3838" s="5"/>
      <c r="F3838" s="5"/>
      <c r="G3838" s="5"/>
      <c r="H3838" s="5"/>
      <c r="I3838" s="5"/>
      <c r="J3838" s="5"/>
    </row>
    <row r="3839" spans="1:10" ht="15.75" customHeight="1">
      <c r="A3839" s="5"/>
      <c r="B3839" s="5"/>
      <c r="C3839" s="5"/>
      <c r="D3839" s="5"/>
      <c r="E3839" s="5"/>
      <c r="F3839" s="5"/>
      <c r="G3839" s="5"/>
      <c r="H3839" s="5"/>
      <c r="I3839" s="5"/>
      <c r="J3839" s="5"/>
    </row>
    <row r="3840" spans="1:10" ht="15.75" customHeight="1">
      <c r="A3840" s="5"/>
      <c r="B3840" s="5"/>
      <c r="C3840" s="5"/>
      <c r="D3840" s="5"/>
      <c r="E3840" s="5"/>
      <c r="F3840" s="5"/>
      <c r="G3840" s="5"/>
      <c r="H3840" s="5"/>
      <c r="I3840" s="5"/>
      <c r="J3840" s="5"/>
    </row>
    <row r="3841" spans="1:10" ht="15.75" customHeight="1">
      <c r="A3841" s="5"/>
      <c r="B3841" s="5"/>
      <c r="C3841" s="5"/>
      <c r="D3841" s="5"/>
      <c r="E3841" s="5"/>
      <c r="F3841" s="5"/>
      <c r="G3841" s="5"/>
      <c r="H3841" s="5"/>
      <c r="I3841" s="5"/>
      <c r="J3841" s="5"/>
    </row>
    <row r="3842" spans="1:10" ht="15.75" customHeight="1">
      <c r="A3842" s="5"/>
      <c r="B3842" s="5"/>
      <c r="C3842" s="5"/>
      <c r="D3842" s="5"/>
      <c r="E3842" s="5"/>
      <c r="F3842" s="5"/>
      <c r="G3842" s="5"/>
      <c r="H3842" s="5"/>
      <c r="I3842" s="5"/>
      <c r="J3842" s="5"/>
    </row>
    <row r="3843" spans="1:10" ht="15.75" customHeight="1">
      <c r="A3843" s="5"/>
      <c r="B3843" s="5"/>
      <c r="C3843" s="5"/>
      <c r="D3843" s="5"/>
      <c r="E3843" s="5"/>
      <c r="F3843" s="5"/>
      <c r="G3843" s="5"/>
      <c r="H3843" s="5"/>
      <c r="I3843" s="5"/>
      <c r="J3843" s="5"/>
    </row>
    <row r="3844" spans="1:10" ht="15.75" customHeight="1">
      <c r="A3844" s="5"/>
      <c r="B3844" s="5"/>
      <c r="C3844" s="5"/>
      <c r="D3844" s="5"/>
      <c r="E3844" s="5"/>
      <c r="F3844" s="5"/>
      <c r="G3844" s="5"/>
      <c r="H3844" s="5"/>
      <c r="I3844" s="5"/>
      <c r="J3844" s="5"/>
    </row>
    <row r="3845" spans="1:10" ht="15.75" customHeight="1">
      <c r="A3845" s="5"/>
      <c r="B3845" s="5"/>
      <c r="C3845" s="5"/>
      <c r="D3845" s="5"/>
      <c r="E3845" s="5"/>
      <c r="F3845" s="5"/>
      <c r="G3845" s="5"/>
      <c r="H3845" s="5"/>
      <c r="I3845" s="5"/>
      <c r="J3845" s="5"/>
    </row>
    <row r="3846" spans="1:10" ht="15.75" customHeight="1">
      <c r="A3846" s="5"/>
      <c r="B3846" s="5"/>
      <c r="C3846" s="5"/>
      <c r="D3846" s="5"/>
      <c r="E3846" s="5"/>
      <c r="F3846" s="5"/>
      <c r="G3846" s="5"/>
      <c r="H3846" s="5"/>
      <c r="I3846" s="5"/>
      <c r="J3846" s="5"/>
    </row>
    <row r="3847" spans="1:10" ht="15.75" customHeight="1">
      <c r="A3847" s="5"/>
      <c r="B3847" s="5"/>
      <c r="C3847" s="5"/>
      <c r="D3847" s="5"/>
      <c r="E3847" s="5"/>
      <c r="F3847" s="5"/>
      <c r="G3847" s="5"/>
      <c r="H3847" s="5"/>
      <c r="I3847" s="5"/>
      <c r="J3847" s="5"/>
    </row>
    <row r="3848" spans="1:10" ht="15.75" customHeight="1">
      <c r="A3848" s="5"/>
      <c r="B3848" s="5"/>
      <c r="C3848" s="5"/>
      <c r="D3848" s="5"/>
      <c r="E3848" s="5"/>
      <c r="F3848" s="5"/>
      <c r="G3848" s="5"/>
      <c r="H3848" s="5"/>
      <c r="I3848" s="5"/>
      <c r="J3848" s="5"/>
    </row>
    <row r="3849" spans="1:10" ht="15.75" customHeight="1">
      <c r="A3849" s="5"/>
      <c r="B3849" s="5"/>
      <c r="C3849" s="5"/>
      <c r="D3849" s="5"/>
      <c r="E3849" s="5"/>
      <c r="F3849" s="5"/>
      <c r="G3849" s="5"/>
      <c r="H3849" s="5"/>
      <c r="I3849" s="5"/>
      <c r="J3849" s="5"/>
    </row>
    <row r="3850" spans="1:10" ht="15.75" customHeight="1">
      <c r="A3850" s="5"/>
      <c r="B3850" s="5"/>
      <c r="C3850" s="5"/>
      <c r="D3850" s="5"/>
      <c r="E3850" s="5"/>
      <c r="F3850" s="5"/>
      <c r="G3850" s="5"/>
      <c r="H3850" s="5"/>
      <c r="I3850" s="5"/>
      <c r="J3850" s="5"/>
    </row>
    <row r="3851" spans="1:10" ht="15.75" customHeight="1">
      <c r="A3851" s="5"/>
      <c r="B3851" s="5"/>
      <c r="C3851" s="5"/>
      <c r="D3851" s="5"/>
      <c r="E3851" s="5"/>
      <c r="F3851" s="5"/>
      <c r="G3851" s="5"/>
      <c r="H3851" s="5"/>
      <c r="I3851" s="5"/>
      <c r="J3851" s="5"/>
    </row>
    <row r="3852" spans="1:10" ht="15.75" customHeight="1">
      <c r="A3852" s="5"/>
      <c r="B3852" s="5"/>
      <c r="C3852" s="5"/>
      <c r="D3852" s="5"/>
      <c r="E3852" s="5"/>
      <c r="F3852" s="5"/>
      <c r="G3852" s="5"/>
      <c r="H3852" s="5"/>
      <c r="I3852" s="5"/>
      <c r="J3852" s="5"/>
    </row>
    <row r="3853" spans="1:10" ht="15.75" customHeight="1">
      <c r="A3853" s="5"/>
      <c r="B3853" s="5"/>
      <c r="C3853" s="5"/>
      <c r="D3853" s="5"/>
      <c r="E3853" s="5"/>
      <c r="F3853" s="5"/>
      <c r="G3853" s="5"/>
      <c r="H3853" s="5"/>
      <c r="I3853" s="5"/>
      <c r="J3853" s="5"/>
    </row>
    <row r="3854" spans="1:10" ht="15.75" customHeight="1">
      <c r="A3854" s="5"/>
      <c r="B3854" s="5"/>
      <c r="C3854" s="5"/>
      <c r="D3854" s="5"/>
      <c r="E3854" s="5"/>
      <c r="F3854" s="5"/>
      <c r="G3854" s="5"/>
      <c r="H3854" s="5"/>
      <c r="I3854" s="5"/>
      <c r="J3854" s="5"/>
    </row>
    <row r="3855" spans="1:10" ht="15.75" customHeight="1">
      <c r="A3855" s="5"/>
      <c r="B3855" s="5"/>
      <c r="C3855" s="5"/>
      <c r="D3855" s="5"/>
      <c r="E3855" s="5"/>
      <c r="F3855" s="5"/>
      <c r="G3855" s="5"/>
      <c r="H3855" s="5"/>
      <c r="I3855" s="5"/>
      <c r="J3855" s="5"/>
    </row>
    <row r="3856" spans="1:10" ht="15.75" customHeight="1">
      <c r="A3856" s="5"/>
      <c r="B3856" s="5"/>
      <c r="C3856" s="5"/>
      <c r="D3856" s="5"/>
      <c r="E3856" s="5"/>
      <c r="F3856" s="5"/>
      <c r="G3856" s="5"/>
      <c r="H3856" s="5"/>
      <c r="I3856" s="5"/>
      <c r="J3856" s="5"/>
    </row>
    <row r="3857" spans="1:10" ht="15.75" customHeight="1">
      <c r="A3857" s="5"/>
      <c r="B3857" s="5"/>
      <c r="C3857" s="5"/>
      <c r="D3857" s="5"/>
      <c r="E3857" s="5"/>
      <c r="F3857" s="5"/>
      <c r="G3857" s="5"/>
      <c r="H3857" s="5"/>
      <c r="I3857" s="5"/>
      <c r="J3857" s="5"/>
    </row>
    <row r="3858" spans="1:10" ht="15.75" customHeight="1">
      <c r="A3858" s="5"/>
      <c r="B3858" s="5"/>
      <c r="C3858" s="5"/>
      <c r="D3858" s="5"/>
      <c r="E3858" s="5"/>
      <c r="F3858" s="5"/>
      <c r="G3858" s="5"/>
      <c r="H3858" s="5"/>
      <c r="I3858" s="5"/>
      <c r="J3858" s="5"/>
    </row>
    <row r="3859" spans="1:10" ht="15.75" customHeight="1">
      <c r="A3859" s="5"/>
      <c r="B3859" s="5"/>
      <c r="C3859" s="5"/>
      <c r="D3859" s="5"/>
      <c r="E3859" s="5"/>
      <c r="F3859" s="5"/>
      <c r="G3859" s="5"/>
      <c r="H3859" s="5"/>
      <c r="I3859" s="5"/>
      <c r="J3859" s="5"/>
    </row>
    <row r="3860" spans="1:10" ht="15.75" customHeight="1">
      <c r="A3860" s="5"/>
      <c r="B3860" s="5"/>
      <c r="C3860" s="5"/>
      <c r="D3860" s="5"/>
      <c r="E3860" s="5"/>
      <c r="F3860" s="5"/>
      <c r="G3860" s="5"/>
      <c r="H3860" s="5"/>
      <c r="I3860" s="5"/>
      <c r="J3860" s="5"/>
    </row>
    <row r="3861" spans="1:10" ht="15.75" customHeight="1">
      <c r="A3861" s="5"/>
      <c r="B3861" s="5"/>
      <c r="C3861" s="5"/>
      <c r="D3861" s="5"/>
      <c r="E3861" s="5"/>
      <c r="F3861" s="5"/>
      <c r="G3861" s="5"/>
      <c r="H3861" s="5"/>
      <c r="I3861" s="5"/>
      <c r="J3861" s="5"/>
    </row>
    <row r="3862" spans="1:10" ht="15.75" customHeight="1">
      <c r="A3862" s="5"/>
      <c r="B3862" s="5"/>
      <c r="C3862" s="5"/>
      <c r="D3862" s="5"/>
      <c r="E3862" s="5"/>
      <c r="F3862" s="5"/>
      <c r="G3862" s="5"/>
      <c r="H3862" s="5"/>
      <c r="I3862" s="5"/>
      <c r="J3862" s="5"/>
    </row>
    <row r="3863" spans="1:10" ht="15.75" customHeight="1">
      <c r="A3863" s="5"/>
      <c r="B3863" s="5"/>
      <c r="C3863" s="5"/>
      <c r="D3863" s="5"/>
      <c r="E3863" s="5"/>
      <c r="F3863" s="5"/>
      <c r="G3863" s="5"/>
      <c r="H3863" s="5"/>
      <c r="I3863" s="5"/>
      <c r="J3863" s="5"/>
    </row>
    <row r="3864" spans="1:10" ht="15.75" customHeight="1">
      <c r="A3864" s="5"/>
      <c r="B3864" s="5"/>
      <c r="C3864" s="5"/>
      <c r="D3864" s="5"/>
      <c r="E3864" s="5"/>
      <c r="F3864" s="5"/>
      <c r="G3864" s="5"/>
      <c r="H3864" s="5"/>
      <c r="I3864" s="5"/>
      <c r="J3864" s="5"/>
    </row>
    <row r="3865" spans="1:10" ht="15.75" customHeight="1">
      <c r="A3865" s="5"/>
      <c r="B3865" s="5"/>
      <c r="C3865" s="5"/>
      <c r="D3865" s="5"/>
      <c r="E3865" s="5"/>
      <c r="F3865" s="5"/>
      <c r="G3865" s="5"/>
      <c r="H3865" s="5"/>
      <c r="I3865" s="5"/>
      <c r="J3865" s="5"/>
    </row>
    <row r="3866" spans="1:10" ht="15.75" customHeight="1">
      <c r="A3866" s="5"/>
      <c r="B3866" s="5"/>
      <c r="C3866" s="5"/>
      <c r="D3866" s="5"/>
      <c r="E3866" s="5"/>
      <c r="F3866" s="5"/>
      <c r="G3866" s="5"/>
      <c r="H3866" s="5"/>
      <c r="I3866" s="5"/>
      <c r="J3866" s="5"/>
    </row>
    <row r="3867" spans="1:10" ht="15.75" customHeight="1">
      <c r="A3867" s="5"/>
      <c r="B3867" s="5"/>
      <c r="C3867" s="5"/>
      <c r="D3867" s="5"/>
      <c r="E3867" s="5"/>
      <c r="F3867" s="5"/>
      <c r="G3867" s="5"/>
      <c r="H3867" s="5"/>
      <c r="I3867" s="5"/>
      <c r="J3867" s="5"/>
    </row>
    <row r="3868" spans="1:10" ht="15.75" customHeight="1">
      <c r="A3868" s="5"/>
      <c r="B3868" s="5"/>
      <c r="C3868" s="5"/>
      <c r="D3868" s="5"/>
      <c r="E3868" s="5"/>
      <c r="F3868" s="5"/>
      <c r="G3868" s="5"/>
      <c r="H3868" s="5"/>
      <c r="I3868" s="5"/>
      <c r="J3868" s="5"/>
    </row>
    <row r="3869" spans="1:10" ht="15.75" customHeight="1">
      <c r="A3869" s="5"/>
      <c r="B3869" s="5"/>
      <c r="C3869" s="5"/>
      <c r="D3869" s="5"/>
      <c r="E3869" s="5"/>
      <c r="F3869" s="5"/>
      <c r="G3869" s="5"/>
      <c r="H3869" s="5"/>
      <c r="I3869" s="5"/>
      <c r="J3869" s="5"/>
    </row>
    <row r="3870" spans="1:10" ht="15.75" customHeight="1">
      <c r="A3870" s="5"/>
      <c r="B3870" s="5"/>
      <c r="C3870" s="5"/>
      <c r="D3870" s="5"/>
      <c r="E3870" s="5"/>
      <c r="F3870" s="5"/>
      <c r="G3870" s="5"/>
      <c r="H3870" s="5"/>
      <c r="I3870" s="5"/>
      <c r="J3870" s="5"/>
    </row>
    <row r="3871" spans="1:10" ht="15.75" customHeight="1">
      <c r="A3871" s="5"/>
      <c r="B3871" s="5"/>
      <c r="C3871" s="5"/>
      <c r="D3871" s="5"/>
      <c r="E3871" s="5"/>
      <c r="F3871" s="5"/>
      <c r="G3871" s="5"/>
      <c r="H3871" s="5"/>
      <c r="I3871" s="5"/>
      <c r="J3871" s="5"/>
    </row>
    <row r="3872" spans="1:10" ht="15.75" customHeight="1">
      <c r="A3872" s="5"/>
      <c r="B3872" s="5"/>
      <c r="C3872" s="5"/>
      <c r="D3872" s="5"/>
      <c r="E3872" s="5"/>
      <c r="F3872" s="5"/>
      <c r="G3872" s="5"/>
      <c r="H3872" s="5"/>
      <c r="I3872" s="5"/>
      <c r="J3872" s="5"/>
    </row>
    <row r="3873" spans="1:10" ht="15.75" customHeight="1">
      <c r="A3873" s="5"/>
      <c r="B3873" s="5"/>
      <c r="C3873" s="5"/>
      <c r="D3873" s="5"/>
      <c r="E3873" s="5"/>
      <c r="F3873" s="5"/>
      <c r="G3873" s="5"/>
      <c r="H3873" s="5"/>
      <c r="I3873" s="5"/>
      <c r="J3873" s="5"/>
    </row>
    <row r="3874" spans="1:10" ht="15.75" customHeight="1">
      <c r="A3874" s="5"/>
      <c r="B3874" s="5"/>
      <c r="C3874" s="5"/>
      <c r="D3874" s="5"/>
      <c r="E3874" s="5"/>
      <c r="F3874" s="5"/>
      <c r="G3874" s="5"/>
      <c r="H3874" s="5"/>
      <c r="I3874" s="5"/>
      <c r="J3874" s="5"/>
    </row>
    <row r="3875" spans="1:10" ht="15.75" customHeight="1">
      <c r="A3875" s="5"/>
      <c r="B3875" s="5"/>
      <c r="C3875" s="5"/>
      <c r="D3875" s="5"/>
      <c r="E3875" s="5"/>
      <c r="F3875" s="5"/>
      <c r="G3875" s="5"/>
      <c r="H3875" s="5"/>
      <c r="I3875" s="5"/>
      <c r="J3875" s="5"/>
    </row>
    <row r="3876" spans="1:10" ht="15.75" customHeight="1">
      <c r="A3876" s="5"/>
      <c r="B3876" s="5"/>
      <c r="C3876" s="5"/>
      <c r="D3876" s="5"/>
      <c r="E3876" s="5"/>
      <c r="F3876" s="5"/>
      <c r="G3876" s="5"/>
      <c r="H3876" s="5"/>
      <c r="I3876" s="5"/>
      <c r="J3876" s="5"/>
    </row>
    <row r="3877" spans="1:10" ht="15.75" customHeight="1">
      <c r="A3877" s="5"/>
      <c r="B3877" s="5"/>
      <c r="C3877" s="5"/>
      <c r="D3877" s="5"/>
      <c r="E3877" s="5"/>
      <c r="F3877" s="5"/>
      <c r="G3877" s="5"/>
      <c r="H3877" s="5"/>
      <c r="I3877" s="5"/>
      <c r="J3877" s="5"/>
    </row>
    <row r="3878" spans="1:10" ht="15.75" customHeight="1">
      <c r="A3878" s="5"/>
      <c r="B3878" s="5"/>
      <c r="C3878" s="5"/>
      <c r="D3878" s="5"/>
      <c r="E3878" s="5"/>
      <c r="F3878" s="5"/>
      <c r="G3878" s="5"/>
      <c r="H3878" s="5"/>
      <c r="I3878" s="5"/>
      <c r="J3878" s="5"/>
    </row>
    <row r="3879" spans="1:10" ht="15.75" customHeight="1">
      <c r="A3879" s="5"/>
      <c r="B3879" s="5"/>
      <c r="C3879" s="5"/>
      <c r="D3879" s="5"/>
      <c r="E3879" s="5"/>
      <c r="F3879" s="5"/>
      <c r="G3879" s="5"/>
      <c r="H3879" s="5"/>
      <c r="I3879" s="5"/>
      <c r="J3879" s="5"/>
    </row>
    <row r="3880" spans="1:10" ht="15.75" customHeight="1">
      <c r="A3880" s="5"/>
      <c r="B3880" s="5"/>
      <c r="C3880" s="5"/>
      <c r="D3880" s="5"/>
      <c r="E3880" s="5"/>
      <c r="F3880" s="5"/>
      <c r="G3880" s="5"/>
      <c r="H3880" s="5"/>
      <c r="I3880" s="5"/>
      <c r="J3880" s="5"/>
    </row>
    <row r="3881" spans="1:10" ht="15.75" customHeight="1">
      <c r="A3881" s="5"/>
      <c r="B3881" s="5"/>
      <c r="C3881" s="5"/>
      <c r="D3881" s="5"/>
      <c r="E3881" s="5"/>
      <c r="F3881" s="5"/>
      <c r="G3881" s="5"/>
      <c r="H3881" s="5"/>
      <c r="I3881" s="5"/>
      <c r="J3881" s="5"/>
    </row>
    <row r="3882" spans="1:10" ht="15.75" customHeight="1">
      <c r="A3882" s="5"/>
      <c r="B3882" s="5"/>
      <c r="C3882" s="5"/>
      <c r="D3882" s="5"/>
      <c r="E3882" s="5"/>
      <c r="F3882" s="5"/>
      <c r="G3882" s="5"/>
      <c r="H3882" s="5"/>
      <c r="I3882" s="5"/>
      <c r="J3882" s="5"/>
    </row>
    <row r="3883" spans="1:10" ht="15.75" customHeight="1">
      <c r="A3883" s="5"/>
      <c r="B3883" s="5"/>
      <c r="C3883" s="5"/>
      <c r="D3883" s="5"/>
      <c r="E3883" s="5"/>
      <c r="F3883" s="5"/>
      <c r="G3883" s="5"/>
      <c r="H3883" s="5"/>
      <c r="I3883" s="5"/>
      <c r="J3883" s="5"/>
    </row>
    <row r="3884" spans="1:10" ht="15.75" customHeight="1">
      <c r="A3884" s="5"/>
      <c r="B3884" s="5"/>
      <c r="C3884" s="5"/>
      <c r="D3884" s="5"/>
      <c r="E3884" s="5"/>
      <c r="F3884" s="5"/>
      <c r="G3884" s="5"/>
      <c r="H3884" s="5"/>
      <c r="I3884" s="5"/>
      <c r="J3884" s="5"/>
    </row>
    <row r="3885" spans="1:10" ht="15.75" customHeight="1">
      <c r="A3885" s="5"/>
      <c r="B3885" s="5"/>
      <c r="C3885" s="5"/>
      <c r="D3885" s="5"/>
      <c r="E3885" s="5"/>
      <c r="F3885" s="5"/>
      <c r="G3885" s="5"/>
      <c r="H3885" s="5"/>
      <c r="I3885" s="5"/>
      <c r="J3885" s="5"/>
    </row>
    <row r="3886" spans="1:10" ht="15.75" customHeight="1">
      <c r="A3886" s="5"/>
      <c r="B3886" s="5"/>
      <c r="C3886" s="5"/>
      <c r="D3886" s="5"/>
      <c r="E3886" s="5"/>
      <c r="F3886" s="5"/>
      <c r="G3886" s="5"/>
      <c r="H3886" s="5"/>
      <c r="I3886" s="5"/>
      <c r="J3886" s="5"/>
    </row>
    <row r="3887" spans="1:10" ht="15.75" customHeight="1">
      <c r="A3887" s="5"/>
      <c r="B3887" s="5"/>
      <c r="C3887" s="5"/>
      <c r="D3887" s="5"/>
      <c r="E3887" s="5"/>
      <c r="F3887" s="5"/>
      <c r="G3887" s="5"/>
      <c r="H3887" s="5"/>
      <c r="I3887" s="5"/>
      <c r="J3887" s="5"/>
    </row>
    <row r="3888" spans="1:10" ht="15.75" customHeight="1">
      <c r="A3888" s="5"/>
      <c r="B3888" s="5"/>
      <c r="C3888" s="5"/>
      <c r="D3888" s="5"/>
      <c r="E3888" s="5"/>
      <c r="F3888" s="5"/>
      <c r="G3888" s="5"/>
      <c r="H3888" s="5"/>
      <c r="I3888" s="5"/>
      <c r="J3888" s="5"/>
    </row>
    <row r="3889" spans="1:10" ht="15.75" customHeight="1">
      <c r="A3889" s="5"/>
      <c r="B3889" s="5"/>
      <c r="C3889" s="5"/>
      <c r="D3889" s="5"/>
      <c r="E3889" s="5"/>
      <c r="F3889" s="5"/>
      <c r="G3889" s="5"/>
      <c r="H3889" s="5"/>
      <c r="I3889" s="5"/>
      <c r="J3889" s="5"/>
    </row>
    <row r="3890" spans="1:10" ht="15.75" customHeight="1">
      <c r="A3890" s="5"/>
      <c r="B3890" s="5"/>
      <c r="C3890" s="5"/>
      <c r="D3890" s="5"/>
      <c r="E3890" s="5"/>
      <c r="F3890" s="5"/>
      <c r="G3890" s="5"/>
      <c r="H3890" s="5"/>
      <c r="I3890" s="5"/>
      <c r="J3890" s="5"/>
    </row>
    <row r="3891" spans="1:10" ht="15.75" customHeight="1">
      <c r="A3891" s="5"/>
      <c r="B3891" s="5"/>
      <c r="C3891" s="5"/>
      <c r="D3891" s="5"/>
      <c r="E3891" s="5"/>
      <c r="F3891" s="5"/>
      <c r="G3891" s="5"/>
      <c r="H3891" s="5"/>
      <c r="I3891" s="5"/>
      <c r="J3891" s="5"/>
    </row>
    <row r="3892" spans="1:10" ht="15.75" customHeight="1">
      <c r="A3892" s="5"/>
      <c r="B3892" s="5"/>
      <c r="C3892" s="5"/>
      <c r="D3892" s="5"/>
      <c r="E3892" s="5"/>
      <c r="F3892" s="5"/>
      <c r="G3892" s="5"/>
      <c r="H3892" s="5"/>
      <c r="I3892" s="5"/>
      <c r="J3892" s="5"/>
    </row>
    <row r="3893" spans="1:10" ht="15.75" customHeight="1">
      <c r="A3893" s="5"/>
      <c r="B3893" s="5"/>
      <c r="C3893" s="5"/>
      <c r="D3893" s="5"/>
      <c r="E3893" s="5"/>
      <c r="F3893" s="5"/>
      <c r="G3893" s="5"/>
      <c r="H3893" s="5"/>
      <c r="I3893" s="5"/>
      <c r="J3893" s="5"/>
    </row>
    <row r="3894" spans="1:10" ht="15.75" customHeight="1">
      <c r="A3894" s="5"/>
      <c r="B3894" s="5"/>
      <c r="C3894" s="5"/>
      <c r="D3894" s="5"/>
      <c r="E3894" s="5"/>
      <c r="F3894" s="5"/>
      <c r="G3894" s="5"/>
      <c r="H3894" s="5"/>
      <c r="I3894" s="5"/>
      <c r="J3894" s="5"/>
    </row>
    <row r="3895" spans="1:10" ht="15.75" customHeight="1">
      <c r="A3895" s="5"/>
      <c r="B3895" s="5"/>
      <c r="C3895" s="5"/>
      <c r="D3895" s="5"/>
      <c r="E3895" s="5"/>
      <c r="F3895" s="5"/>
      <c r="G3895" s="5"/>
      <c r="H3895" s="5"/>
      <c r="I3895" s="5"/>
      <c r="J3895" s="5"/>
    </row>
    <row r="3896" spans="1:10" ht="15.75" customHeight="1">
      <c r="A3896" s="5"/>
      <c r="B3896" s="5"/>
      <c r="C3896" s="5"/>
      <c r="D3896" s="5"/>
      <c r="E3896" s="5"/>
      <c r="F3896" s="5"/>
      <c r="G3896" s="5"/>
      <c r="H3896" s="5"/>
      <c r="I3896" s="5"/>
      <c r="J3896" s="5"/>
    </row>
    <row r="3897" spans="1:10" ht="15.75" customHeight="1">
      <c r="A3897" s="5"/>
      <c r="B3897" s="5"/>
      <c r="C3897" s="5"/>
      <c r="D3897" s="5"/>
      <c r="E3897" s="5"/>
      <c r="F3897" s="5"/>
      <c r="G3897" s="5"/>
      <c r="H3897" s="5"/>
      <c r="I3897" s="5"/>
      <c r="J3897" s="5"/>
    </row>
    <row r="3898" spans="1:10" ht="15.75" customHeight="1">
      <c r="A3898" s="5"/>
      <c r="B3898" s="5"/>
      <c r="C3898" s="5"/>
      <c r="D3898" s="5"/>
      <c r="E3898" s="5"/>
      <c r="F3898" s="5"/>
      <c r="G3898" s="5"/>
      <c r="H3898" s="5"/>
      <c r="I3898" s="5"/>
      <c r="J3898" s="5"/>
    </row>
    <row r="3899" spans="1:10" ht="15.75" customHeight="1">
      <c r="A3899" s="5"/>
      <c r="B3899" s="5"/>
      <c r="C3899" s="5"/>
      <c r="D3899" s="5"/>
      <c r="E3899" s="5"/>
      <c r="F3899" s="5"/>
      <c r="G3899" s="5"/>
      <c r="H3899" s="5"/>
      <c r="I3899" s="5"/>
      <c r="J3899" s="5"/>
    </row>
    <row r="3900" spans="1:10" ht="15.75" customHeight="1">
      <c r="A3900" s="5"/>
      <c r="B3900" s="5"/>
      <c r="C3900" s="5"/>
      <c r="D3900" s="5"/>
      <c r="E3900" s="5"/>
      <c r="F3900" s="5"/>
      <c r="G3900" s="5"/>
      <c r="H3900" s="5"/>
      <c r="I3900" s="5"/>
      <c r="J3900" s="5"/>
    </row>
    <row r="3901" spans="1:10" ht="15.75" customHeight="1">
      <c r="A3901" s="5"/>
      <c r="B3901" s="5"/>
      <c r="C3901" s="5"/>
      <c r="D3901" s="5"/>
      <c r="E3901" s="5"/>
      <c r="F3901" s="5"/>
      <c r="G3901" s="5"/>
      <c r="H3901" s="5"/>
      <c r="I3901" s="5"/>
      <c r="J3901" s="5"/>
    </row>
    <row r="3902" spans="1:10" ht="15.75" customHeight="1">
      <c r="A3902" s="5"/>
      <c r="B3902" s="5"/>
      <c r="C3902" s="5"/>
      <c r="D3902" s="5"/>
      <c r="E3902" s="5"/>
      <c r="F3902" s="5"/>
      <c r="G3902" s="5"/>
      <c r="H3902" s="5"/>
      <c r="I3902" s="5"/>
      <c r="J3902" s="5"/>
    </row>
    <row r="3903" spans="1:10" ht="15.75" customHeight="1">
      <c r="A3903" s="5"/>
      <c r="B3903" s="5"/>
      <c r="C3903" s="5"/>
      <c r="D3903" s="5"/>
      <c r="E3903" s="5"/>
      <c r="F3903" s="5"/>
      <c r="G3903" s="5"/>
      <c r="H3903" s="5"/>
      <c r="I3903" s="5"/>
      <c r="J3903" s="5"/>
    </row>
    <row r="3904" spans="1:10" ht="15.75" customHeight="1">
      <c r="A3904" s="5"/>
      <c r="B3904" s="5"/>
      <c r="C3904" s="5"/>
      <c r="D3904" s="5"/>
      <c r="E3904" s="5"/>
      <c r="F3904" s="5"/>
      <c r="G3904" s="5"/>
      <c r="H3904" s="5"/>
      <c r="I3904" s="5"/>
      <c r="J3904" s="5"/>
    </row>
    <row r="3905" spans="1:10" ht="15.75" customHeight="1">
      <c r="A3905" s="5"/>
      <c r="B3905" s="5"/>
      <c r="C3905" s="5"/>
      <c r="D3905" s="5"/>
      <c r="E3905" s="5"/>
      <c r="F3905" s="5"/>
      <c r="G3905" s="5"/>
      <c r="H3905" s="5"/>
      <c r="I3905" s="5"/>
      <c r="J3905" s="5"/>
    </row>
    <row r="3906" spans="1:10" ht="15.75" customHeight="1">
      <c r="A3906" s="5"/>
      <c r="B3906" s="5"/>
      <c r="C3906" s="5"/>
      <c r="D3906" s="5"/>
      <c r="E3906" s="5"/>
      <c r="F3906" s="5"/>
      <c r="G3906" s="5"/>
      <c r="H3906" s="5"/>
      <c r="I3906" s="5"/>
      <c r="J3906" s="5"/>
    </row>
    <row r="3907" spans="1:10" ht="15.75" customHeight="1">
      <c r="A3907" s="5"/>
      <c r="B3907" s="5"/>
      <c r="C3907" s="5"/>
      <c r="D3907" s="5"/>
      <c r="E3907" s="5"/>
      <c r="F3907" s="5"/>
      <c r="G3907" s="5"/>
      <c r="H3907" s="5"/>
      <c r="I3907" s="5"/>
      <c r="J3907" s="5"/>
    </row>
    <row r="3908" spans="1:10" ht="15.75" customHeight="1">
      <c r="A3908" s="5"/>
      <c r="B3908" s="5"/>
      <c r="C3908" s="5"/>
      <c r="D3908" s="5"/>
      <c r="E3908" s="5"/>
      <c r="F3908" s="5"/>
      <c r="G3908" s="5"/>
      <c r="H3908" s="5"/>
      <c r="I3908" s="5"/>
      <c r="J3908" s="5"/>
    </row>
    <row r="3909" spans="1:10" ht="15.75" customHeight="1">
      <c r="A3909" s="5"/>
      <c r="B3909" s="5"/>
      <c r="C3909" s="5"/>
      <c r="D3909" s="5"/>
      <c r="E3909" s="5"/>
      <c r="F3909" s="5"/>
      <c r="G3909" s="5"/>
      <c r="H3909" s="5"/>
      <c r="I3909" s="5"/>
      <c r="J3909" s="5"/>
    </row>
    <row r="3910" spans="1:10" ht="15.75" customHeight="1">
      <c r="A3910" s="5"/>
      <c r="B3910" s="5"/>
      <c r="C3910" s="5"/>
      <c r="D3910" s="5"/>
      <c r="E3910" s="5"/>
      <c r="F3910" s="5"/>
      <c r="G3910" s="5"/>
      <c r="H3910" s="5"/>
      <c r="I3910" s="5"/>
      <c r="J3910" s="5"/>
    </row>
    <row r="3911" spans="1:10" ht="15.75" customHeight="1">
      <c r="A3911" s="5"/>
      <c r="B3911" s="5"/>
      <c r="C3911" s="5"/>
      <c r="D3911" s="5"/>
      <c r="E3911" s="5"/>
      <c r="F3911" s="5"/>
      <c r="G3911" s="5"/>
      <c r="H3911" s="5"/>
      <c r="I3911" s="5"/>
      <c r="J3911" s="5"/>
    </row>
    <row r="3912" spans="1:10" ht="15.75" customHeight="1">
      <c r="A3912" s="5"/>
      <c r="B3912" s="5"/>
      <c r="C3912" s="5"/>
      <c r="D3912" s="5"/>
      <c r="E3912" s="5"/>
      <c r="F3912" s="5"/>
      <c r="G3912" s="5"/>
      <c r="H3912" s="5"/>
      <c r="I3912" s="5"/>
      <c r="J3912" s="5"/>
    </row>
    <row r="3913" spans="1:10" ht="15.75" customHeight="1">
      <c r="A3913" s="5"/>
      <c r="B3913" s="5"/>
      <c r="C3913" s="5"/>
      <c r="D3913" s="5"/>
      <c r="E3913" s="5"/>
      <c r="F3913" s="5"/>
      <c r="G3913" s="5"/>
      <c r="H3913" s="5"/>
      <c r="I3913" s="5"/>
      <c r="J3913" s="5"/>
    </row>
    <row r="3914" spans="1:10" ht="15.75" customHeight="1">
      <c r="A3914" s="5"/>
      <c r="B3914" s="5"/>
      <c r="C3914" s="5"/>
      <c r="D3914" s="5"/>
      <c r="E3914" s="5"/>
      <c r="F3914" s="5"/>
      <c r="G3914" s="5"/>
      <c r="H3914" s="5"/>
      <c r="I3914" s="5"/>
      <c r="J3914" s="5"/>
    </row>
    <row r="3915" spans="1:10" ht="15.75" customHeight="1">
      <c r="A3915" s="5"/>
      <c r="B3915" s="5"/>
      <c r="C3915" s="5"/>
      <c r="D3915" s="5"/>
      <c r="E3915" s="5"/>
      <c r="F3915" s="5"/>
      <c r="G3915" s="5"/>
      <c r="H3915" s="5"/>
      <c r="I3915" s="5"/>
      <c r="J3915" s="5"/>
    </row>
    <row r="3916" spans="1:10" ht="15.75" customHeight="1">
      <c r="A3916" s="5"/>
      <c r="B3916" s="5"/>
      <c r="C3916" s="5"/>
      <c r="D3916" s="5"/>
      <c r="E3916" s="5"/>
      <c r="F3916" s="5"/>
      <c r="G3916" s="5"/>
      <c r="H3916" s="5"/>
      <c r="I3916" s="5"/>
      <c r="J3916" s="5"/>
    </row>
    <row r="3917" spans="1:10" ht="15.75" customHeight="1">
      <c r="A3917" s="5"/>
      <c r="B3917" s="5"/>
      <c r="C3917" s="5"/>
      <c r="D3917" s="5"/>
      <c r="E3917" s="5"/>
      <c r="F3917" s="5"/>
      <c r="G3917" s="5"/>
      <c r="H3917" s="5"/>
      <c r="I3917" s="5"/>
      <c r="J3917" s="5"/>
    </row>
    <row r="3918" spans="1:10" ht="15.75" customHeight="1">
      <c r="A3918" s="5"/>
      <c r="B3918" s="5"/>
      <c r="C3918" s="5"/>
      <c r="D3918" s="5"/>
      <c r="E3918" s="5"/>
      <c r="F3918" s="5"/>
      <c r="G3918" s="5"/>
      <c r="H3918" s="5"/>
      <c r="I3918" s="5"/>
      <c r="J3918" s="5"/>
    </row>
    <row r="3919" spans="1:10" ht="15.75" customHeight="1">
      <c r="A3919" s="5"/>
      <c r="B3919" s="5"/>
      <c r="C3919" s="5"/>
      <c r="D3919" s="5"/>
      <c r="E3919" s="5"/>
      <c r="F3919" s="5"/>
      <c r="G3919" s="5"/>
      <c r="H3919" s="5"/>
      <c r="I3919" s="5"/>
      <c r="J3919" s="5"/>
    </row>
    <row r="3920" spans="1:10" ht="15.75" customHeight="1">
      <c r="A3920" s="5"/>
      <c r="B3920" s="5"/>
      <c r="C3920" s="5"/>
      <c r="D3920" s="5"/>
      <c r="E3920" s="5"/>
      <c r="F3920" s="5"/>
      <c r="G3920" s="5"/>
      <c r="H3920" s="5"/>
      <c r="I3920" s="5"/>
      <c r="J3920" s="5"/>
    </row>
    <row r="3921" spans="1:10" ht="15.75" customHeight="1">
      <c r="A3921" s="5"/>
      <c r="B3921" s="5"/>
      <c r="C3921" s="5"/>
      <c r="D3921" s="5"/>
      <c r="E3921" s="5"/>
      <c r="F3921" s="5"/>
      <c r="G3921" s="5"/>
      <c r="H3921" s="5"/>
      <c r="I3921" s="5"/>
      <c r="J3921" s="5"/>
    </row>
    <row r="3922" spans="1:10" ht="15.75" customHeight="1">
      <c r="A3922" s="5"/>
      <c r="B3922" s="5"/>
      <c r="C3922" s="5"/>
      <c r="D3922" s="5"/>
      <c r="E3922" s="5"/>
      <c r="F3922" s="5"/>
      <c r="G3922" s="5"/>
      <c r="H3922" s="5"/>
      <c r="I3922" s="5"/>
      <c r="J3922" s="5"/>
    </row>
    <row r="3923" spans="1:10" ht="15.75" customHeight="1">
      <c r="A3923" s="5"/>
      <c r="B3923" s="5"/>
      <c r="C3923" s="5"/>
      <c r="D3923" s="5"/>
      <c r="E3923" s="5"/>
      <c r="F3923" s="5"/>
      <c r="G3923" s="5"/>
      <c r="H3923" s="5"/>
      <c r="I3923" s="5"/>
      <c r="J3923" s="5"/>
    </row>
    <row r="3924" spans="1:10" ht="15.75" customHeight="1">
      <c r="A3924" s="5"/>
      <c r="B3924" s="5"/>
      <c r="C3924" s="5"/>
      <c r="D3924" s="5"/>
      <c r="E3924" s="5"/>
      <c r="F3924" s="5"/>
      <c r="G3924" s="5"/>
      <c r="H3924" s="5"/>
      <c r="I3924" s="5"/>
      <c r="J3924" s="5"/>
    </row>
    <row r="3925" spans="1:10" ht="15.75" customHeight="1">
      <c r="A3925" s="5"/>
      <c r="B3925" s="5"/>
      <c r="C3925" s="5"/>
      <c r="D3925" s="5"/>
      <c r="E3925" s="5"/>
      <c r="F3925" s="5"/>
      <c r="G3925" s="5"/>
      <c r="H3925" s="5"/>
      <c r="I3925" s="5"/>
      <c r="J3925" s="5"/>
    </row>
    <row r="3926" spans="1:10" ht="15.75" customHeight="1">
      <c r="A3926" s="5"/>
      <c r="B3926" s="5"/>
      <c r="C3926" s="5"/>
      <c r="D3926" s="5"/>
      <c r="E3926" s="5"/>
      <c r="F3926" s="5"/>
      <c r="G3926" s="5"/>
      <c r="H3926" s="5"/>
      <c r="I3926" s="5"/>
      <c r="J3926" s="5"/>
    </row>
    <row r="3927" spans="1:10" ht="15.75" customHeight="1">
      <c r="A3927" s="5"/>
      <c r="B3927" s="5"/>
      <c r="C3927" s="5"/>
      <c r="D3927" s="5"/>
      <c r="E3927" s="5"/>
      <c r="F3927" s="5"/>
      <c r="G3927" s="5"/>
      <c r="H3927" s="5"/>
      <c r="I3927" s="5"/>
      <c r="J3927" s="5"/>
    </row>
    <row r="3928" spans="1:10" ht="15.75" customHeight="1">
      <c r="A3928" s="5"/>
      <c r="B3928" s="5"/>
      <c r="C3928" s="5"/>
      <c r="D3928" s="5"/>
      <c r="E3928" s="5"/>
      <c r="F3928" s="5"/>
      <c r="G3928" s="5"/>
      <c r="H3928" s="5"/>
      <c r="I3928" s="5"/>
      <c r="J3928" s="5"/>
    </row>
    <row r="3929" spans="1:10" ht="15.75" customHeight="1">
      <c r="A3929" s="5"/>
      <c r="B3929" s="5"/>
      <c r="C3929" s="5"/>
      <c r="D3929" s="5"/>
      <c r="E3929" s="5"/>
      <c r="F3929" s="5"/>
      <c r="G3929" s="5"/>
      <c r="H3929" s="5"/>
      <c r="I3929" s="5"/>
      <c r="J3929" s="5"/>
    </row>
    <row r="3930" spans="1:10" ht="15.75" customHeight="1">
      <c r="A3930" s="5"/>
      <c r="B3930" s="5"/>
      <c r="C3930" s="5"/>
      <c r="D3930" s="5"/>
      <c r="E3930" s="5"/>
      <c r="F3930" s="5"/>
      <c r="G3930" s="5"/>
      <c r="H3930" s="5"/>
      <c r="I3930" s="5"/>
      <c r="J3930" s="5"/>
    </row>
    <row r="3931" spans="1:10" ht="15.75" customHeight="1">
      <c r="A3931" s="5"/>
      <c r="B3931" s="5"/>
      <c r="C3931" s="5"/>
      <c r="D3931" s="5"/>
      <c r="E3931" s="5"/>
      <c r="F3931" s="5"/>
      <c r="G3931" s="5"/>
      <c r="H3931" s="5"/>
      <c r="I3931" s="5"/>
      <c r="J3931" s="5"/>
    </row>
    <row r="3932" spans="1:10" ht="15.75" customHeight="1">
      <c r="A3932" s="5"/>
      <c r="B3932" s="5"/>
      <c r="C3932" s="5"/>
      <c r="D3932" s="5"/>
      <c r="E3932" s="5"/>
      <c r="F3932" s="5"/>
      <c r="G3932" s="5"/>
      <c r="H3932" s="5"/>
      <c r="I3932" s="5"/>
      <c r="J3932" s="5"/>
    </row>
    <row r="3933" spans="1:10" ht="15.75" customHeight="1">
      <c r="A3933" s="5"/>
      <c r="B3933" s="5"/>
      <c r="C3933" s="5"/>
      <c r="D3933" s="5"/>
      <c r="E3933" s="5"/>
      <c r="F3933" s="5"/>
      <c r="G3933" s="5"/>
      <c r="H3933" s="5"/>
      <c r="I3933" s="5"/>
      <c r="J3933" s="5"/>
    </row>
    <row r="3934" spans="1:10" ht="15.75" customHeight="1">
      <c r="A3934" s="5"/>
      <c r="B3934" s="5"/>
      <c r="C3934" s="5"/>
      <c r="D3934" s="5"/>
      <c r="E3934" s="5"/>
      <c r="F3934" s="5"/>
      <c r="G3934" s="5"/>
      <c r="H3934" s="5"/>
      <c r="I3934" s="5"/>
      <c r="J3934" s="5"/>
    </row>
    <row r="3935" spans="1:10" ht="15.75" customHeight="1">
      <c r="A3935" s="5"/>
      <c r="B3935" s="5"/>
      <c r="C3935" s="5"/>
      <c r="D3935" s="5"/>
      <c r="E3935" s="5"/>
      <c r="F3935" s="5"/>
      <c r="G3935" s="5"/>
      <c r="H3935" s="5"/>
      <c r="I3935" s="5"/>
      <c r="J3935" s="5"/>
    </row>
    <row r="3936" spans="1:10" ht="15.75" customHeight="1">
      <c r="A3936" s="5"/>
      <c r="B3936" s="5"/>
      <c r="C3936" s="5"/>
      <c r="D3936" s="5"/>
      <c r="E3936" s="5"/>
      <c r="F3936" s="5"/>
      <c r="G3936" s="5"/>
      <c r="H3936" s="5"/>
      <c r="I3936" s="5"/>
      <c r="J3936" s="5"/>
    </row>
    <row r="3937" spans="1:10" ht="15.75" customHeight="1">
      <c r="A3937" s="5"/>
      <c r="B3937" s="5"/>
      <c r="C3937" s="5"/>
      <c r="D3937" s="5"/>
      <c r="E3937" s="5"/>
      <c r="F3937" s="5"/>
      <c r="G3937" s="5"/>
      <c r="H3937" s="5"/>
      <c r="I3937" s="5"/>
      <c r="J3937" s="5"/>
    </row>
    <row r="3938" spans="1:10" ht="15.75" customHeight="1">
      <c r="A3938" s="5"/>
      <c r="B3938" s="5"/>
      <c r="C3938" s="5"/>
      <c r="D3938" s="5"/>
      <c r="E3938" s="5"/>
      <c r="F3938" s="5"/>
      <c r="G3938" s="5"/>
      <c r="H3938" s="5"/>
      <c r="I3938" s="5"/>
      <c r="J3938" s="5"/>
    </row>
    <row r="3939" spans="1:10" ht="15.75" customHeight="1">
      <c r="A3939" s="5"/>
      <c r="B3939" s="5"/>
      <c r="C3939" s="5"/>
      <c r="D3939" s="5"/>
      <c r="E3939" s="5"/>
      <c r="F3939" s="5"/>
      <c r="G3939" s="5"/>
      <c r="H3939" s="5"/>
      <c r="I3939" s="5"/>
      <c r="J3939" s="5"/>
    </row>
    <row r="3940" spans="1:10" ht="15.75" customHeight="1">
      <c r="A3940" s="5"/>
      <c r="B3940" s="5"/>
      <c r="C3940" s="5"/>
      <c r="D3940" s="5"/>
      <c r="E3940" s="5"/>
      <c r="F3940" s="5"/>
      <c r="G3940" s="5"/>
      <c r="H3940" s="5"/>
      <c r="I3940" s="5"/>
      <c r="J3940" s="5"/>
    </row>
    <row r="3941" spans="1:10" ht="15.75" customHeight="1">
      <c r="A3941" s="5"/>
      <c r="B3941" s="5"/>
      <c r="C3941" s="5"/>
      <c r="D3941" s="5"/>
      <c r="E3941" s="5"/>
      <c r="F3941" s="5"/>
      <c r="G3941" s="5"/>
      <c r="H3941" s="5"/>
      <c r="I3941" s="5"/>
      <c r="J3941" s="5"/>
    </row>
    <row r="3942" spans="1:10" ht="15.75" customHeight="1">
      <c r="A3942" s="5"/>
      <c r="B3942" s="5"/>
      <c r="C3942" s="5"/>
      <c r="D3942" s="5"/>
      <c r="E3942" s="5"/>
      <c r="F3942" s="5"/>
      <c r="G3942" s="5"/>
      <c r="H3942" s="5"/>
      <c r="I3942" s="5"/>
      <c r="J3942" s="5"/>
    </row>
    <row r="3943" spans="1:10" ht="15.75" customHeight="1">
      <c r="A3943" s="5"/>
      <c r="B3943" s="5"/>
      <c r="C3943" s="5"/>
      <c r="D3943" s="5"/>
      <c r="E3943" s="5"/>
      <c r="F3943" s="5"/>
      <c r="G3943" s="5"/>
      <c r="H3943" s="5"/>
      <c r="I3943" s="5"/>
      <c r="J3943" s="5"/>
    </row>
    <row r="3944" spans="1:10" ht="15.75" customHeight="1">
      <c r="A3944" s="5"/>
      <c r="B3944" s="5"/>
      <c r="C3944" s="5"/>
      <c r="D3944" s="5"/>
      <c r="E3944" s="5"/>
      <c r="F3944" s="5"/>
      <c r="G3944" s="5"/>
      <c r="H3944" s="5"/>
      <c r="I3944" s="5"/>
      <c r="J3944" s="5"/>
    </row>
    <row r="3945" spans="1:10" ht="15.75" customHeight="1">
      <c r="A3945" s="5"/>
      <c r="B3945" s="5"/>
      <c r="C3945" s="5"/>
      <c r="D3945" s="5"/>
      <c r="E3945" s="5"/>
      <c r="F3945" s="5"/>
      <c r="G3945" s="5"/>
      <c r="H3945" s="5"/>
      <c r="I3945" s="5"/>
      <c r="J3945" s="5"/>
    </row>
    <row r="3946" spans="1:10" ht="15.75" customHeight="1">
      <c r="A3946" s="5"/>
      <c r="B3946" s="5"/>
      <c r="C3946" s="5"/>
      <c r="D3946" s="5"/>
      <c r="E3946" s="5"/>
      <c r="F3946" s="5"/>
      <c r="G3946" s="5"/>
      <c r="H3946" s="5"/>
      <c r="I3946" s="5"/>
      <c r="J3946" s="5"/>
    </row>
    <row r="3947" spans="1:10" ht="15.75" customHeight="1">
      <c r="A3947" s="5"/>
      <c r="B3947" s="5"/>
      <c r="C3947" s="5"/>
      <c r="D3947" s="5"/>
      <c r="E3947" s="5"/>
      <c r="F3947" s="5"/>
      <c r="G3947" s="5"/>
      <c r="H3947" s="5"/>
      <c r="I3947" s="5"/>
      <c r="J3947" s="5"/>
    </row>
    <row r="3948" spans="1:10" ht="15.75" customHeight="1">
      <c r="A3948" s="5"/>
      <c r="B3948" s="5"/>
      <c r="C3948" s="5"/>
      <c r="D3948" s="5"/>
      <c r="E3948" s="5"/>
      <c r="F3948" s="5"/>
      <c r="G3948" s="5"/>
      <c r="H3948" s="5"/>
      <c r="I3948" s="5"/>
      <c r="J3948" s="5"/>
    </row>
    <row r="3949" spans="1:10" ht="15.75" customHeight="1">
      <c r="A3949" s="5"/>
      <c r="B3949" s="5"/>
      <c r="C3949" s="5"/>
      <c r="D3949" s="5"/>
      <c r="E3949" s="5"/>
      <c r="F3949" s="5"/>
      <c r="G3949" s="5"/>
      <c r="H3949" s="5"/>
      <c r="I3949" s="5"/>
      <c r="J3949" s="5"/>
    </row>
    <row r="3950" spans="1:10" ht="15.75" customHeight="1">
      <c r="A3950" s="5"/>
      <c r="B3950" s="5"/>
      <c r="C3950" s="5"/>
      <c r="D3950" s="5"/>
      <c r="E3950" s="5"/>
      <c r="F3950" s="5"/>
      <c r="G3950" s="5"/>
      <c r="H3950" s="5"/>
      <c r="I3950" s="5"/>
      <c r="J3950" s="5"/>
    </row>
    <row r="3951" spans="1:10" ht="15.75" customHeight="1">
      <c r="A3951" s="5"/>
      <c r="B3951" s="5"/>
      <c r="C3951" s="5"/>
      <c r="D3951" s="5"/>
      <c r="E3951" s="5"/>
      <c r="F3951" s="5"/>
      <c r="G3951" s="5"/>
      <c r="H3951" s="5"/>
      <c r="I3951" s="5"/>
      <c r="J3951" s="5"/>
    </row>
    <row r="3952" spans="1:10" ht="15.75" customHeight="1">
      <c r="A3952" s="5"/>
      <c r="B3952" s="5"/>
      <c r="C3952" s="5"/>
      <c r="D3952" s="5"/>
      <c r="E3952" s="5"/>
      <c r="F3952" s="5"/>
      <c r="G3952" s="5"/>
      <c r="H3952" s="5"/>
      <c r="I3952" s="5"/>
      <c r="J3952" s="5"/>
    </row>
    <row r="3953" spans="1:10" ht="15.75" customHeight="1">
      <c r="A3953" s="5"/>
      <c r="B3953" s="5"/>
      <c r="C3953" s="5"/>
      <c r="D3953" s="5"/>
      <c r="E3953" s="5"/>
      <c r="F3953" s="5"/>
      <c r="G3953" s="5"/>
      <c r="H3953" s="5"/>
      <c r="I3953" s="5"/>
      <c r="J3953" s="5"/>
    </row>
    <row r="3954" spans="1:10" ht="15.75" customHeight="1">
      <c r="A3954" s="5"/>
      <c r="B3954" s="5"/>
      <c r="C3954" s="5"/>
      <c r="D3954" s="5"/>
      <c r="E3954" s="5"/>
      <c r="F3954" s="5"/>
      <c r="G3954" s="5"/>
      <c r="H3954" s="5"/>
      <c r="I3954" s="5"/>
      <c r="J3954" s="5"/>
    </row>
    <row r="3955" spans="1:10" ht="15.75" customHeight="1">
      <c r="A3955" s="5"/>
      <c r="B3955" s="5"/>
      <c r="C3955" s="5"/>
      <c r="D3955" s="5"/>
      <c r="E3955" s="5"/>
      <c r="F3955" s="5"/>
      <c r="G3955" s="5"/>
      <c r="H3955" s="5"/>
      <c r="I3955" s="5"/>
      <c r="J3955" s="5"/>
    </row>
    <row r="3956" spans="1:10" ht="15.75" customHeight="1">
      <c r="A3956" s="5"/>
      <c r="B3956" s="5"/>
      <c r="C3956" s="5"/>
      <c r="D3956" s="5"/>
      <c r="E3956" s="5"/>
      <c r="F3956" s="5"/>
      <c r="G3956" s="5"/>
      <c r="H3956" s="5"/>
      <c r="I3956" s="5"/>
      <c r="J3956" s="5"/>
    </row>
    <row r="3957" spans="1:10" ht="15.75" customHeight="1">
      <c r="A3957" s="5"/>
      <c r="B3957" s="5"/>
      <c r="C3957" s="5"/>
      <c r="D3957" s="5"/>
      <c r="E3957" s="5"/>
      <c r="F3957" s="5"/>
      <c r="G3957" s="5"/>
      <c r="H3957" s="5"/>
      <c r="I3957" s="5"/>
      <c r="J3957" s="5"/>
    </row>
    <row r="3958" spans="1:10" ht="15.75" customHeight="1">
      <c r="A3958" s="5"/>
      <c r="B3958" s="5"/>
      <c r="C3958" s="5"/>
      <c r="D3958" s="5"/>
      <c r="E3958" s="5"/>
      <c r="F3958" s="5"/>
      <c r="G3958" s="5"/>
      <c r="H3958" s="5"/>
      <c r="I3958" s="5"/>
      <c r="J3958" s="5"/>
    </row>
    <row r="3959" spans="1:10" ht="15.75" customHeight="1">
      <c r="A3959" s="5"/>
      <c r="B3959" s="5"/>
      <c r="C3959" s="5"/>
      <c r="D3959" s="5"/>
      <c r="E3959" s="5"/>
      <c r="F3959" s="5"/>
      <c r="G3959" s="5"/>
      <c r="H3959" s="5"/>
      <c r="I3959" s="5"/>
      <c r="J3959" s="5"/>
    </row>
    <row r="3960" spans="1:10" ht="15.75" customHeight="1">
      <c r="A3960" s="5"/>
      <c r="B3960" s="5"/>
      <c r="C3960" s="5"/>
      <c r="D3960" s="5"/>
      <c r="E3960" s="5"/>
      <c r="F3960" s="5"/>
      <c r="G3960" s="5"/>
      <c r="H3960" s="5"/>
      <c r="I3960" s="5"/>
      <c r="J3960" s="5"/>
    </row>
    <row r="3961" spans="1:10" ht="15.75" customHeight="1">
      <c r="A3961" s="5"/>
      <c r="B3961" s="5"/>
      <c r="C3961" s="5"/>
      <c r="D3961" s="5"/>
      <c r="E3961" s="5"/>
      <c r="F3961" s="5"/>
      <c r="G3961" s="5"/>
      <c r="H3961" s="5"/>
      <c r="I3961" s="5"/>
      <c r="J3961" s="5"/>
    </row>
    <row r="3962" spans="1:10" ht="15.75" customHeight="1">
      <c r="A3962" s="5"/>
      <c r="B3962" s="5"/>
      <c r="C3962" s="5"/>
      <c r="D3962" s="5"/>
      <c r="E3962" s="5"/>
      <c r="F3962" s="5"/>
      <c r="G3962" s="5"/>
      <c r="H3962" s="5"/>
      <c r="I3962" s="5"/>
      <c r="J3962" s="5"/>
    </row>
    <row r="3963" spans="1:10" ht="15.75" customHeight="1">
      <c r="A3963" s="5"/>
      <c r="B3963" s="5"/>
      <c r="C3963" s="5"/>
      <c r="D3963" s="5"/>
      <c r="E3963" s="5"/>
      <c r="F3963" s="5"/>
      <c r="G3963" s="5"/>
      <c r="H3963" s="5"/>
      <c r="I3963" s="5"/>
      <c r="J3963" s="5"/>
    </row>
    <row r="3964" spans="1:10" ht="15.75" customHeight="1">
      <c r="A3964" s="5"/>
      <c r="B3964" s="5"/>
      <c r="C3964" s="5"/>
      <c r="D3964" s="5"/>
      <c r="E3964" s="5"/>
      <c r="F3964" s="5"/>
      <c r="G3964" s="5"/>
      <c r="H3964" s="5"/>
      <c r="I3964" s="5"/>
      <c r="J3964" s="5"/>
    </row>
    <row r="3965" spans="1:10" ht="15.75" customHeight="1">
      <c r="A3965" s="5"/>
      <c r="B3965" s="5"/>
      <c r="C3965" s="5"/>
      <c r="D3965" s="5"/>
      <c r="E3965" s="5"/>
      <c r="F3965" s="5"/>
      <c r="G3965" s="5"/>
      <c r="H3965" s="5"/>
      <c r="I3965" s="5"/>
      <c r="J3965" s="5"/>
    </row>
    <row r="3966" spans="1:10" ht="15.75" customHeight="1">
      <c r="A3966" s="5"/>
      <c r="B3966" s="5"/>
      <c r="C3966" s="5"/>
      <c r="D3966" s="5"/>
      <c r="E3966" s="5"/>
      <c r="F3966" s="5"/>
      <c r="G3966" s="5"/>
      <c r="H3966" s="5"/>
      <c r="I3966" s="5"/>
      <c r="J3966" s="5"/>
    </row>
    <row r="3967" spans="1:10" ht="15.75" customHeight="1">
      <c r="A3967" s="5"/>
      <c r="B3967" s="5"/>
      <c r="C3967" s="5"/>
      <c r="D3967" s="5"/>
      <c r="E3967" s="5"/>
      <c r="F3967" s="5"/>
      <c r="G3967" s="5"/>
      <c r="H3967" s="5"/>
      <c r="I3967" s="5"/>
      <c r="J3967" s="5"/>
    </row>
    <row r="3968" spans="1:10" ht="15.75" customHeight="1">
      <c r="A3968" s="5"/>
      <c r="B3968" s="5"/>
      <c r="C3968" s="5"/>
      <c r="D3968" s="5"/>
      <c r="E3968" s="5"/>
      <c r="F3968" s="5"/>
      <c r="G3968" s="5"/>
      <c r="H3968" s="5"/>
      <c r="I3968" s="5"/>
      <c r="J3968" s="5"/>
    </row>
    <row r="3969" spans="1:10" ht="15.75" customHeight="1">
      <c r="A3969" s="5"/>
      <c r="B3969" s="5"/>
      <c r="C3969" s="5"/>
      <c r="D3969" s="5"/>
      <c r="E3969" s="5"/>
      <c r="F3969" s="5"/>
      <c r="G3969" s="5"/>
      <c r="H3969" s="5"/>
      <c r="I3969" s="5"/>
      <c r="J3969" s="5"/>
    </row>
    <row r="3970" spans="1:10" ht="15.75" customHeight="1">
      <c r="A3970" s="5"/>
      <c r="B3970" s="5"/>
      <c r="C3970" s="5"/>
      <c r="D3970" s="5"/>
      <c r="E3970" s="5"/>
      <c r="F3970" s="5"/>
      <c r="G3970" s="5"/>
      <c r="H3970" s="5"/>
      <c r="I3970" s="5"/>
      <c r="J3970" s="5"/>
    </row>
    <row r="3971" spans="1:10" ht="15.75" customHeight="1">
      <c r="A3971" s="5"/>
      <c r="B3971" s="5"/>
      <c r="C3971" s="5"/>
      <c r="D3971" s="5"/>
      <c r="E3971" s="5"/>
      <c r="F3971" s="5"/>
      <c r="G3971" s="5"/>
      <c r="H3971" s="5"/>
      <c r="I3971" s="5"/>
      <c r="J3971" s="5"/>
    </row>
    <row r="3972" spans="1:10" ht="15.75" customHeight="1">
      <c r="A3972" s="5"/>
      <c r="B3972" s="5"/>
      <c r="C3972" s="5"/>
      <c r="D3972" s="5"/>
      <c r="E3972" s="5"/>
      <c r="F3972" s="5"/>
      <c r="G3972" s="5"/>
      <c r="H3972" s="5"/>
      <c r="I3972" s="5"/>
      <c r="J3972" s="5"/>
    </row>
    <row r="3973" spans="1:10" ht="15.75" customHeight="1">
      <c r="A3973" s="5"/>
      <c r="B3973" s="5"/>
      <c r="C3973" s="5"/>
      <c r="D3973" s="5"/>
      <c r="E3973" s="5"/>
      <c r="F3973" s="5"/>
      <c r="G3973" s="5"/>
      <c r="H3973" s="5"/>
      <c r="I3973" s="5"/>
      <c r="J3973" s="5"/>
    </row>
    <row r="3974" spans="1:10" ht="15.75" customHeight="1">
      <c r="A3974" s="5"/>
      <c r="B3974" s="5"/>
      <c r="C3974" s="5"/>
      <c r="D3974" s="5"/>
      <c r="E3974" s="5"/>
      <c r="F3974" s="5"/>
      <c r="G3974" s="5"/>
      <c r="H3974" s="5"/>
      <c r="I3974" s="5"/>
      <c r="J3974" s="5"/>
    </row>
    <row r="3975" spans="1:10" ht="15.75" customHeight="1">
      <c r="A3975" s="5"/>
      <c r="B3975" s="5"/>
      <c r="C3975" s="5"/>
      <c r="D3975" s="5"/>
      <c r="E3975" s="5"/>
      <c r="F3975" s="5"/>
      <c r="G3975" s="5"/>
      <c r="H3975" s="5"/>
      <c r="I3975" s="5"/>
      <c r="J3975" s="5"/>
    </row>
    <row r="3976" spans="1:10" ht="15.75" customHeight="1">
      <c r="A3976" s="5"/>
      <c r="B3976" s="5"/>
      <c r="C3976" s="5"/>
      <c r="D3976" s="5"/>
      <c r="E3976" s="5"/>
      <c r="F3976" s="5"/>
      <c r="G3976" s="5"/>
      <c r="H3976" s="5"/>
      <c r="I3976" s="5"/>
      <c r="J3976" s="5"/>
    </row>
    <row r="3977" spans="1:10" ht="15.75" customHeight="1">
      <c r="A3977" s="5"/>
      <c r="B3977" s="5"/>
      <c r="C3977" s="5"/>
      <c r="D3977" s="5"/>
      <c r="E3977" s="5"/>
      <c r="F3977" s="5"/>
      <c r="G3977" s="5"/>
      <c r="H3977" s="5"/>
      <c r="I3977" s="5"/>
      <c r="J3977" s="5"/>
    </row>
    <row r="3978" spans="1:10" ht="15.75" customHeight="1">
      <c r="A3978" s="5"/>
      <c r="B3978" s="5"/>
      <c r="C3978" s="5"/>
      <c r="D3978" s="5"/>
      <c r="E3978" s="5"/>
      <c r="F3978" s="5"/>
      <c r="G3978" s="5"/>
      <c r="H3978" s="5"/>
      <c r="I3978" s="5"/>
      <c r="J3978" s="5"/>
    </row>
    <row r="3979" spans="1:10" ht="15.75" customHeight="1">
      <c r="A3979" s="5"/>
      <c r="B3979" s="5"/>
      <c r="C3979" s="5"/>
      <c r="D3979" s="5"/>
      <c r="E3979" s="5"/>
      <c r="F3979" s="5"/>
      <c r="G3979" s="5"/>
      <c r="H3979" s="5"/>
      <c r="I3979" s="5"/>
      <c r="J3979" s="5"/>
    </row>
    <row r="3980" spans="1:10" ht="15.75" customHeight="1">
      <c r="A3980" s="5"/>
      <c r="B3980" s="5"/>
      <c r="C3980" s="5"/>
      <c r="D3980" s="5"/>
      <c r="E3980" s="5"/>
      <c r="F3980" s="5"/>
      <c r="G3980" s="5"/>
      <c r="H3980" s="5"/>
      <c r="I3980" s="5"/>
      <c r="J3980" s="5"/>
    </row>
    <row r="3981" spans="1:10" ht="15.75" customHeight="1">
      <c r="A3981" s="5"/>
      <c r="B3981" s="5"/>
      <c r="C3981" s="5"/>
      <c r="D3981" s="5"/>
      <c r="E3981" s="5"/>
      <c r="F3981" s="5"/>
      <c r="G3981" s="5"/>
      <c r="H3981" s="5"/>
      <c r="I3981" s="5"/>
      <c r="J3981" s="5"/>
    </row>
    <row r="3982" spans="1:10" ht="15.75" customHeight="1">
      <c r="A3982" s="5"/>
      <c r="B3982" s="5"/>
      <c r="C3982" s="5"/>
      <c r="D3982" s="5"/>
      <c r="E3982" s="5"/>
      <c r="F3982" s="5"/>
      <c r="G3982" s="5"/>
      <c r="H3982" s="5"/>
      <c r="I3982" s="5"/>
      <c r="J3982" s="5"/>
    </row>
    <row r="3983" spans="1:10" ht="15.75" customHeight="1">
      <c r="A3983" s="5"/>
      <c r="B3983" s="5"/>
      <c r="C3983" s="5"/>
      <c r="D3983" s="5"/>
      <c r="E3983" s="5"/>
      <c r="F3983" s="5"/>
      <c r="G3983" s="5"/>
      <c r="H3983" s="5"/>
      <c r="I3983" s="5"/>
      <c r="J3983" s="5"/>
    </row>
    <row r="3984" spans="1:10" ht="15.75" customHeight="1">
      <c r="A3984" s="5"/>
      <c r="B3984" s="5"/>
      <c r="C3984" s="5"/>
      <c r="D3984" s="5"/>
      <c r="E3984" s="5"/>
      <c r="F3984" s="5"/>
      <c r="G3984" s="5"/>
      <c r="H3984" s="5"/>
      <c r="I3984" s="5"/>
      <c r="J3984" s="5"/>
    </row>
    <row r="3985" spans="1:10" ht="15.75" customHeight="1">
      <c r="A3985" s="5"/>
      <c r="B3985" s="5"/>
      <c r="C3985" s="5"/>
      <c r="D3985" s="5"/>
      <c r="E3985" s="5"/>
      <c r="F3985" s="5"/>
      <c r="G3985" s="5"/>
      <c r="H3985" s="5"/>
      <c r="I3985" s="5"/>
      <c r="J3985" s="5"/>
    </row>
    <row r="3986" spans="1:10" ht="15.75" customHeight="1">
      <c r="A3986" s="5"/>
      <c r="B3986" s="5"/>
      <c r="C3986" s="5"/>
      <c r="D3986" s="5"/>
      <c r="E3986" s="5"/>
      <c r="F3986" s="5"/>
      <c r="G3986" s="5"/>
      <c r="H3986" s="5"/>
      <c r="I3986" s="5"/>
      <c r="J3986" s="5"/>
    </row>
    <row r="3987" spans="1:10" ht="15.75" customHeight="1">
      <c r="A3987" s="5"/>
      <c r="B3987" s="5"/>
      <c r="C3987" s="5"/>
      <c r="D3987" s="5"/>
      <c r="E3987" s="5"/>
      <c r="F3987" s="5"/>
      <c r="G3987" s="5"/>
      <c r="H3987" s="5"/>
      <c r="I3987" s="5"/>
      <c r="J3987" s="5"/>
    </row>
    <row r="3988" spans="1:10" ht="15.75" customHeight="1">
      <c r="A3988" s="5"/>
      <c r="B3988" s="5"/>
      <c r="C3988" s="5"/>
      <c r="D3988" s="5"/>
      <c r="E3988" s="5"/>
      <c r="F3988" s="5"/>
      <c r="G3988" s="5"/>
      <c r="H3988" s="5"/>
      <c r="I3988" s="5"/>
      <c r="J3988" s="5"/>
    </row>
    <row r="3989" spans="1:10" ht="15.75" customHeight="1">
      <c r="A3989" s="5"/>
      <c r="B3989" s="5"/>
      <c r="C3989" s="5"/>
      <c r="D3989" s="5"/>
      <c r="E3989" s="5"/>
      <c r="F3989" s="5"/>
      <c r="G3989" s="5"/>
      <c r="H3989" s="5"/>
      <c r="I3989" s="5"/>
      <c r="J3989" s="5"/>
    </row>
    <row r="3990" spans="1:10" ht="15.75" customHeight="1">
      <c r="A3990" s="5"/>
      <c r="B3990" s="5"/>
      <c r="C3990" s="5"/>
      <c r="D3990" s="5"/>
      <c r="E3990" s="5"/>
      <c r="F3990" s="5"/>
      <c r="G3990" s="5"/>
      <c r="H3990" s="5"/>
      <c r="I3990" s="5"/>
      <c r="J3990" s="5"/>
    </row>
    <row r="3991" spans="1:10" ht="15.75" customHeight="1">
      <c r="A3991" s="5"/>
      <c r="B3991" s="5"/>
      <c r="C3991" s="5"/>
      <c r="D3991" s="5"/>
      <c r="E3991" s="5"/>
      <c r="F3991" s="5"/>
      <c r="G3991" s="5"/>
      <c r="H3991" s="5"/>
      <c r="I3991" s="5"/>
      <c r="J3991" s="5"/>
    </row>
    <row r="3992" spans="1:10" ht="15.75" customHeight="1">
      <c r="A3992" s="5"/>
      <c r="B3992" s="5"/>
      <c r="C3992" s="5"/>
      <c r="D3992" s="5"/>
      <c r="E3992" s="5"/>
      <c r="F3992" s="5"/>
      <c r="G3992" s="5"/>
      <c r="H3992" s="5"/>
      <c r="I3992" s="5"/>
      <c r="J3992" s="5"/>
    </row>
    <row r="3993" spans="1:10" ht="15.75" customHeight="1">
      <c r="A3993" s="5"/>
      <c r="B3993" s="5"/>
      <c r="C3993" s="5"/>
      <c r="D3993" s="5"/>
      <c r="E3993" s="5"/>
      <c r="F3993" s="5"/>
      <c r="G3993" s="5"/>
      <c r="H3993" s="5"/>
      <c r="I3993" s="5"/>
      <c r="J3993" s="5"/>
    </row>
    <row r="3994" spans="1:10" ht="15.75" customHeight="1">
      <c r="A3994" s="5"/>
      <c r="B3994" s="5"/>
      <c r="C3994" s="5"/>
      <c r="D3994" s="5"/>
      <c r="E3994" s="5"/>
      <c r="F3994" s="5"/>
      <c r="G3994" s="5"/>
      <c r="H3994" s="5"/>
      <c r="I3994" s="5"/>
      <c r="J3994" s="5"/>
    </row>
    <row r="3995" spans="1:10" ht="15.75" customHeight="1">
      <c r="A3995" s="5"/>
      <c r="B3995" s="5"/>
      <c r="C3995" s="5"/>
      <c r="D3995" s="5"/>
      <c r="E3995" s="5"/>
      <c r="F3995" s="5"/>
      <c r="G3995" s="5"/>
      <c r="H3995" s="5"/>
      <c r="I3995" s="5"/>
      <c r="J3995" s="5"/>
    </row>
    <row r="3996" spans="1:10" ht="15.75" customHeight="1">
      <c r="A3996" s="5"/>
      <c r="B3996" s="5"/>
      <c r="C3996" s="5"/>
      <c r="D3996" s="5"/>
      <c r="E3996" s="5"/>
      <c r="F3996" s="5"/>
      <c r="G3996" s="5"/>
      <c r="H3996" s="5"/>
      <c r="I3996" s="5"/>
      <c r="J3996" s="5"/>
    </row>
    <row r="3997" spans="1:10" ht="15.75" customHeight="1">
      <c r="A3997" s="5"/>
      <c r="B3997" s="5"/>
      <c r="C3997" s="5"/>
      <c r="D3997" s="5"/>
      <c r="E3997" s="5"/>
      <c r="F3997" s="5"/>
      <c r="G3997" s="5"/>
      <c r="H3997" s="5"/>
      <c r="I3997" s="5"/>
      <c r="J3997" s="5"/>
    </row>
    <row r="3998" spans="1:10" ht="15.75" customHeight="1">
      <c r="A3998" s="5"/>
      <c r="B3998" s="5"/>
      <c r="C3998" s="5"/>
      <c r="D3998" s="5"/>
      <c r="E3998" s="5"/>
      <c r="F3998" s="5"/>
      <c r="G3998" s="5"/>
      <c r="H3998" s="5"/>
      <c r="I3998" s="5"/>
      <c r="J3998" s="5"/>
    </row>
    <row r="3999" spans="1:10" ht="15.75" customHeight="1">
      <c r="A3999" s="5"/>
      <c r="B3999" s="5"/>
      <c r="C3999" s="5"/>
      <c r="D3999" s="5"/>
      <c r="E3999" s="5"/>
      <c r="F3999" s="5"/>
      <c r="G3999" s="5"/>
      <c r="H3999" s="5"/>
      <c r="I3999" s="5"/>
      <c r="J3999" s="5"/>
    </row>
    <row r="4000" spans="1:10" ht="15.75" customHeight="1">
      <c r="A4000" s="5"/>
      <c r="B4000" s="5"/>
      <c r="C4000" s="5"/>
      <c r="D4000" s="5"/>
      <c r="E4000" s="5"/>
      <c r="F4000" s="5"/>
      <c r="G4000" s="5"/>
      <c r="H4000" s="5"/>
      <c r="I4000" s="5"/>
      <c r="J4000" s="5"/>
    </row>
    <row r="4001" spans="1:10" ht="15.75" customHeight="1">
      <c r="A4001" s="5"/>
      <c r="B4001" s="5"/>
      <c r="C4001" s="5"/>
      <c r="D4001" s="5"/>
      <c r="E4001" s="5"/>
      <c r="F4001" s="5"/>
      <c r="G4001" s="5"/>
      <c r="H4001" s="5"/>
      <c r="I4001" s="5"/>
      <c r="J4001" s="5"/>
    </row>
    <row r="4002" spans="1:10" ht="15.75" customHeight="1">
      <c r="A4002" s="5"/>
      <c r="B4002" s="5"/>
      <c r="C4002" s="5"/>
      <c r="D4002" s="5"/>
      <c r="E4002" s="5"/>
      <c r="F4002" s="5"/>
      <c r="G4002" s="5"/>
      <c r="H4002" s="5"/>
      <c r="I4002" s="5"/>
      <c r="J4002" s="5"/>
    </row>
    <row r="4003" spans="1:10" ht="15.75" customHeight="1">
      <c r="A4003" s="5"/>
      <c r="B4003" s="5"/>
      <c r="C4003" s="5"/>
      <c r="D4003" s="5"/>
      <c r="E4003" s="5"/>
      <c r="F4003" s="5"/>
      <c r="G4003" s="5"/>
      <c r="H4003" s="5"/>
      <c r="I4003" s="5"/>
      <c r="J4003" s="5"/>
    </row>
    <row r="4004" spans="1:10" ht="15.75" customHeight="1">
      <c r="A4004" s="5"/>
      <c r="B4004" s="5"/>
      <c r="C4004" s="5"/>
      <c r="D4004" s="5"/>
      <c r="E4004" s="5"/>
      <c r="F4004" s="5"/>
      <c r="G4004" s="5"/>
      <c r="H4004" s="5"/>
      <c r="I4004" s="5"/>
      <c r="J4004" s="5"/>
    </row>
    <row r="4005" spans="1:10" ht="15.75" customHeight="1">
      <c r="A4005" s="5"/>
      <c r="B4005" s="5"/>
      <c r="C4005" s="5"/>
      <c r="D4005" s="5"/>
      <c r="E4005" s="5"/>
      <c r="F4005" s="5"/>
      <c r="G4005" s="5"/>
      <c r="H4005" s="5"/>
      <c r="I4005" s="5"/>
      <c r="J4005" s="5"/>
    </row>
    <row r="4006" spans="1:10" ht="15.75" customHeight="1">
      <c r="A4006" s="5"/>
      <c r="B4006" s="5"/>
      <c r="C4006" s="5"/>
      <c r="D4006" s="5"/>
      <c r="E4006" s="5"/>
      <c r="F4006" s="5"/>
      <c r="G4006" s="5"/>
      <c r="H4006" s="5"/>
      <c r="I4006" s="5"/>
      <c r="J4006" s="5"/>
    </row>
    <row r="4007" spans="1:10" ht="15.75" customHeight="1">
      <c r="A4007" s="5"/>
      <c r="B4007" s="5"/>
      <c r="C4007" s="5"/>
      <c r="D4007" s="5"/>
      <c r="E4007" s="5"/>
      <c r="F4007" s="5"/>
      <c r="G4007" s="5"/>
      <c r="H4007" s="5"/>
      <c r="I4007" s="5"/>
      <c r="J4007" s="5"/>
    </row>
    <row r="4008" spans="1:10" ht="15.75" customHeight="1">
      <c r="A4008" s="5"/>
      <c r="B4008" s="5"/>
      <c r="C4008" s="5"/>
      <c r="D4008" s="5"/>
      <c r="E4008" s="5"/>
      <c r="F4008" s="5"/>
      <c r="G4008" s="5"/>
      <c r="H4008" s="5"/>
      <c r="I4008" s="5"/>
      <c r="J4008" s="5"/>
    </row>
    <row r="4009" spans="1:10" ht="15.75" customHeight="1">
      <c r="A4009" s="5"/>
      <c r="B4009" s="5"/>
      <c r="C4009" s="5"/>
      <c r="D4009" s="5"/>
      <c r="E4009" s="5"/>
      <c r="F4009" s="5"/>
      <c r="G4009" s="5"/>
      <c r="H4009" s="5"/>
      <c r="I4009" s="5"/>
      <c r="J4009" s="5"/>
    </row>
    <row r="4010" spans="1:10" ht="15.75" customHeight="1">
      <c r="A4010" s="5"/>
      <c r="B4010" s="5"/>
      <c r="C4010" s="5"/>
      <c r="D4010" s="5"/>
      <c r="E4010" s="5"/>
      <c r="F4010" s="5"/>
      <c r="G4010" s="5"/>
      <c r="H4010" s="5"/>
      <c r="I4010" s="5"/>
      <c r="J4010" s="5"/>
    </row>
    <row r="4011" spans="1:10" ht="15.75" customHeight="1">
      <c r="A4011" s="5"/>
      <c r="B4011" s="5"/>
      <c r="C4011" s="5"/>
      <c r="D4011" s="5"/>
      <c r="E4011" s="5"/>
      <c r="F4011" s="5"/>
      <c r="G4011" s="5"/>
      <c r="H4011" s="5"/>
      <c r="I4011" s="5"/>
      <c r="J4011" s="5"/>
    </row>
    <row r="4012" spans="1:10" ht="15.75" customHeight="1">
      <c r="A4012" s="5"/>
      <c r="B4012" s="5"/>
      <c r="C4012" s="5"/>
      <c r="D4012" s="5"/>
      <c r="E4012" s="5"/>
      <c r="F4012" s="5"/>
      <c r="G4012" s="5"/>
      <c r="H4012" s="5"/>
      <c r="I4012" s="5"/>
      <c r="J4012" s="5"/>
    </row>
    <row r="4013" spans="1:10" ht="15.75" customHeight="1">
      <c r="A4013" s="5"/>
      <c r="B4013" s="5"/>
      <c r="C4013" s="5"/>
      <c r="D4013" s="5"/>
      <c r="E4013" s="5"/>
      <c r="F4013" s="5"/>
      <c r="G4013" s="5"/>
      <c r="H4013" s="5"/>
      <c r="I4013" s="5"/>
      <c r="J4013" s="5"/>
    </row>
    <row r="4014" spans="1:10" ht="15.75" customHeight="1">
      <c r="A4014" s="5"/>
      <c r="B4014" s="5"/>
      <c r="C4014" s="5"/>
      <c r="D4014" s="5"/>
      <c r="E4014" s="5"/>
      <c r="F4014" s="5"/>
      <c r="G4014" s="5"/>
      <c r="H4014" s="5"/>
      <c r="I4014" s="5"/>
      <c r="J4014" s="5"/>
    </row>
    <row r="4015" spans="1:10" ht="15.75" customHeight="1">
      <c r="A4015" s="5"/>
      <c r="B4015" s="5"/>
      <c r="C4015" s="5"/>
      <c r="D4015" s="5"/>
      <c r="E4015" s="5"/>
      <c r="F4015" s="5"/>
      <c r="G4015" s="5"/>
      <c r="H4015" s="5"/>
      <c r="I4015" s="5"/>
      <c r="J4015" s="5"/>
    </row>
    <row r="4016" spans="1:10" ht="15.75" customHeight="1">
      <c r="A4016" s="5"/>
      <c r="B4016" s="5"/>
      <c r="C4016" s="5"/>
      <c r="D4016" s="5"/>
      <c r="E4016" s="5"/>
      <c r="F4016" s="5"/>
      <c r="G4016" s="5"/>
      <c r="H4016" s="5"/>
      <c r="I4016" s="5"/>
      <c r="J4016" s="5"/>
    </row>
    <row r="4017" spans="1:10" ht="15.75" customHeight="1">
      <c r="A4017" s="5"/>
      <c r="B4017" s="5"/>
      <c r="C4017" s="5"/>
      <c r="D4017" s="5"/>
      <c r="E4017" s="5"/>
      <c r="F4017" s="5"/>
      <c r="G4017" s="5"/>
      <c r="H4017" s="5"/>
      <c r="I4017" s="5"/>
      <c r="J4017" s="5"/>
    </row>
    <row r="4018" spans="1:10" ht="15.75" customHeight="1">
      <c r="A4018" s="5"/>
      <c r="B4018" s="5"/>
      <c r="C4018" s="5"/>
      <c r="D4018" s="5"/>
      <c r="E4018" s="5"/>
      <c r="F4018" s="5"/>
      <c r="G4018" s="5"/>
      <c r="H4018" s="5"/>
      <c r="I4018" s="5"/>
      <c r="J4018" s="5"/>
    </row>
    <row r="4019" spans="1:10" ht="15.75" customHeight="1">
      <c r="A4019" s="5"/>
      <c r="B4019" s="5"/>
      <c r="C4019" s="5"/>
      <c r="D4019" s="5"/>
      <c r="E4019" s="5"/>
      <c r="F4019" s="5"/>
      <c r="G4019" s="5"/>
      <c r="H4019" s="5"/>
      <c r="I4019" s="5"/>
      <c r="J4019" s="5"/>
    </row>
    <row r="4020" spans="1:10" ht="15.75" customHeight="1">
      <c r="A4020" s="5"/>
      <c r="B4020" s="5"/>
      <c r="C4020" s="5"/>
      <c r="D4020" s="5"/>
      <c r="E4020" s="5"/>
      <c r="F4020" s="5"/>
      <c r="G4020" s="5"/>
      <c r="H4020" s="5"/>
      <c r="I4020" s="5"/>
      <c r="J4020" s="5"/>
    </row>
    <row r="4021" spans="1:10" ht="15.75" customHeight="1">
      <c r="A4021" s="5"/>
      <c r="B4021" s="5"/>
      <c r="C4021" s="5"/>
      <c r="D4021" s="5"/>
      <c r="E4021" s="5"/>
      <c r="F4021" s="5"/>
      <c r="G4021" s="5"/>
      <c r="H4021" s="5"/>
      <c r="I4021" s="5"/>
      <c r="J4021" s="5"/>
    </row>
    <row r="4022" spans="1:10" ht="15.75" customHeight="1">
      <c r="A4022" s="5"/>
      <c r="B4022" s="5"/>
      <c r="C4022" s="5"/>
      <c r="D4022" s="5"/>
      <c r="E4022" s="5"/>
      <c r="F4022" s="5"/>
      <c r="G4022" s="5"/>
      <c r="H4022" s="5"/>
      <c r="I4022" s="5"/>
      <c r="J4022" s="5"/>
    </row>
    <row r="4023" spans="1:10" ht="15.75" customHeight="1">
      <c r="A4023" s="5"/>
      <c r="B4023" s="5"/>
      <c r="C4023" s="5"/>
      <c r="D4023" s="5"/>
      <c r="E4023" s="5"/>
      <c r="F4023" s="5"/>
      <c r="G4023" s="5"/>
      <c r="H4023" s="5"/>
      <c r="I4023" s="5"/>
      <c r="J4023" s="5"/>
    </row>
    <row r="4024" spans="1:10" ht="15.75" customHeight="1">
      <c r="A4024" s="5"/>
      <c r="B4024" s="5"/>
      <c r="C4024" s="5"/>
      <c r="D4024" s="5"/>
      <c r="E4024" s="5"/>
      <c r="F4024" s="5"/>
      <c r="G4024" s="5"/>
      <c r="H4024" s="5"/>
      <c r="I4024" s="5"/>
      <c r="J4024" s="5"/>
    </row>
    <row r="4025" spans="1:10" ht="15.75" customHeight="1">
      <c r="A4025" s="5"/>
      <c r="B4025" s="5"/>
      <c r="C4025" s="5"/>
      <c r="D4025" s="5"/>
      <c r="E4025" s="5"/>
      <c r="F4025" s="5"/>
      <c r="G4025" s="5"/>
      <c r="H4025" s="5"/>
      <c r="I4025" s="5"/>
      <c r="J4025" s="5"/>
    </row>
    <row r="4026" spans="1:10" ht="15.75" customHeight="1">
      <c r="A4026" s="5"/>
      <c r="B4026" s="5"/>
      <c r="C4026" s="5"/>
      <c r="D4026" s="5"/>
      <c r="E4026" s="5"/>
      <c r="F4026" s="5"/>
      <c r="G4026" s="5"/>
      <c r="H4026" s="5"/>
      <c r="I4026" s="5"/>
      <c r="J4026" s="5"/>
    </row>
    <row r="4027" spans="1:10" ht="15.75" customHeight="1">
      <c r="A4027" s="5"/>
      <c r="B4027" s="5"/>
      <c r="C4027" s="5"/>
      <c r="D4027" s="5"/>
      <c r="E4027" s="5"/>
      <c r="F4027" s="5"/>
      <c r="G4027" s="5"/>
      <c r="H4027" s="5"/>
      <c r="I4027" s="5"/>
      <c r="J4027" s="5"/>
    </row>
    <row r="4028" spans="1:10" ht="15.75" customHeight="1">
      <c r="A4028" s="5"/>
      <c r="B4028" s="5"/>
      <c r="C4028" s="5"/>
      <c r="D4028" s="5"/>
      <c r="E4028" s="5"/>
      <c r="F4028" s="5"/>
      <c r="G4028" s="5"/>
      <c r="H4028" s="5"/>
      <c r="I4028" s="5"/>
      <c r="J4028" s="5"/>
    </row>
    <row r="4029" spans="1:10" ht="15.75" customHeight="1">
      <c r="A4029" s="5"/>
      <c r="B4029" s="5"/>
      <c r="C4029" s="5"/>
      <c r="D4029" s="5"/>
      <c r="E4029" s="5"/>
      <c r="F4029" s="5"/>
      <c r="G4029" s="5"/>
      <c r="H4029" s="5"/>
      <c r="I4029" s="5"/>
      <c r="J4029" s="5"/>
    </row>
    <row r="4030" spans="1:10" ht="15.75" customHeight="1">
      <c r="A4030" s="5"/>
      <c r="B4030" s="5"/>
      <c r="C4030" s="5"/>
      <c r="D4030" s="5"/>
      <c r="E4030" s="5"/>
      <c r="F4030" s="5"/>
      <c r="G4030" s="5"/>
      <c r="H4030" s="5"/>
      <c r="I4030" s="5"/>
      <c r="J4030" s="5"/>
    </row>
    <row r="4031" spans="1:10" ht="15.75" customHeight="1">
      <c r="A4031" s="5"/>
      <c r="B4031" s="5"/>
      <c r="C4031" s="5"/>
      <c r="D4031" s="5"/>
      <c r="E4031" s="5"/>
      <c r="F4031" s="5"/>
      <c r="G4031" s="5"/>
      <c r="H4031" s="5"/>
      <c r="I4031" s="5"/>
      <c r="J4031" s="5"/>
    </row>
    <row r="4032" spans="1:10" ht="15.75" customHeight="1">
      <c r="A4032" s="5"/>
      <c r="B4032" s="5"/>
      <c r="C4032" s="5"/>
      <c r="D4032" s="5"/>
      <c r="E4032" s="5"/>
      <c r="F4032" s="5"/>
      <c r="G4032" s="5"/>
      <c r="H4032" s="5"/>
      <c r="I4032" s="5"/>
      <c r="J4032" s="5"/>
    </row>
    <row r="4033" spans="1:10" ht="15.75" customHeight="1">
      <c r="A4033" s="5"/>
      <c r="B4033" s="5"/>
      <c r="C4033" s="5"/>
      <c r="D4033" s="5"/>
      <c r="E4033" s="5"/>
      <c r="F4033" s="5"/>
      <c r="G4033" s="5"/>
      <c r="H4033" s="5"/>
      <c r="I4033" s="5"/>
      <c r="J4033" s="5"/>
    </row>
    <row r="4034" spans="1:10" ht="15.75" customHeight="1">
      <c r="A4034" s="5"/>
      <c r="B4034" s="5"/>
      <c r="C4034" s="5"/>
      <c r="D4034" s="5"/>
      <c r="E4034" s="5"/>
      <c r="F4034" s="5"/>
      <c r="G4034" s="5"/>
      <c r="H4034" s="5"/>
      <c r="I4034" s="5"/>
      <c r="J4034" s="5"/>
    </row>
    <row r="4035" spans="1:10" ht="15.75" customHeight="1">
      <c r="A4035" s="5"/>
      <c r="B4035" s="5"/>
      <c r="C4035" s="5"/>
      <c r="D4035" s="5"/>
      <c r="E4035" s="5"/>
      <c r="F4035" s="5"/>
      <c r="G4035" s="5"/>
      <c r="H4035" s="5"/>
      <c r="I4035" s="5"/>
      <c r="J4035" s="5"/>
    </row>
    <row r="4036" spans="1:10" ht="15.75" customHeight="1">
      <c r="A4036" s="5"/>
      <c r="B4036" s="5"/>
      <c r="C4036" s="5"/>
      <c r="D4036" s="5"/>
      <c r="E4036" s="5"/>
      <c r="F4036" s="5"/>
      <c r="G4036" s="5"/>
      <c r="H4036" s="5"/>
      <c r="I4036" s="5"/>
      <c r="J4036" s="5"/>
    </row>
    <row r="4037" spans="1:10" ht="15.75" customHeight="1">
      <c r="A4037" s="5"/>
      <c r="B4037" s="5"/>
      <c r="C4037" s="5"/>
      <c r="D4037" s="5"/>
      <c r="E4037" s="5"/>
      <c r="F4037" s="5"/>
      <c r="G4037" s="5"/>
      <c r="H4037" s="5"/>
      <c r="I4037" s="5"/>
      <c r="J4037" s="5"/>
    </row>
    <row r="4038" spans="1:10" ht="15.75" customHeight="1">
      <c r="A4038" s="5"/>
      <c r="B4038" s="5"/>
      <c r="C4038" s="5"/>
      <c r="D4038" s="5"/>
      <c r="E4038" s="5"/>
      <c r="F4038" s="5"/>
      <c r="G4038" s="5"/>
      <c r="H4038" s="5"/>
      <c r="I4038" s="5"/>
      <c r="J4038" s="5"/>
    </row>
    <row r="4039" spans="1:10" ht="15.75" customHeight="1">
      <c r="A4039" s="5"/>
      <c r="B4039" s="5"/>
      <c r="C4039" s="5"/>
      <c r="D4039" s="5"/>
      <c r="E4039" s="5"/>
      <c r="F4039" s="5"/>
      <c r="G4039" s="5"/>
      <c r="H4039" s="5"/>
      <c r="I4039" s="5"/>
      <c r="J4039" s="5"/>
    </row>
    <row r="4040" spans="1:10" ht="15.75" customHeight="1">
      <c r="A4040" s="5"/>
      <c r="B4040" s="5"/>
      <c r="C4040" s="5"/>
      <c r="D4040" s="5"/>
      <c r="E4040" s="5"/>
      <c r="F4040" s="5"/>
      <c r="G4040" s="5"/>
      <c r="H4040" s="5"/>
      <c r="I4040" s="5"/>
      <c r="J4040" s="5"/>
    </row>
    <row r="4041" spans="1:10" ht="15.75" customHeight="1">
      <c r="A4041" s="5"/>
      <c r="B4041" s="5"/>
      <c r="C4041" s="5"/>
      <c r="D4041" s="5"/>
      <c r="E4041" s="5"/>
      <c r="F4041" s="5"/>
      <c r="G4041" s="5"/>
      <c r="H4041" s="5"/>
      <c r="I4041" s="5"/>
      <c r="J4041" s="5"/>
    </row>
    <row r="4042" spans="1:10" ht="15.75" customHeight="1">
      <c r="A4042" s="5"/>
      <c r="B4042" s="5"/>
      <c r="C4042" s="5"/>
      <c r="D4042" s="5"/>
      <c r="E4042" s="5"/>
      <c r="F4042" s="5"/>
      <c r="G4042" s="5"/>
      <c r="H4042" s="5"/>
      <c r="I4042" s="5"/>
      <c r="J4042" s="5"/>
    </row>
    <row r="4043" spans="1:10" ht="15.75" customHeight="1">
      <c r="A4043" s="5"/>
      <c r="B4043" s="5"/>
      <c r="C4043" s="5"/>
      <c r="D4043" s="5"/>
      <c r="E4043" s="5"/>
      <c r="F4043" s="5"/>
      <c r="G4043" s="5"/>
      <c r="H4043" s="5"/>
      <c r="I4043" s="5"/>
      <c r="J4043" s="5"/>
    </row>
    <row r="4044" spans="1:10" ht="15.75" customHeight="1">
      <c r="A4044" s="5"/>
      <c r="B4044" s="5"/>
      <c r="C4044" s="5"/>
      <c r="D4044" s="5"/>
      <c r="E4044" s="5"/>
      <c r="F4044" s="5"/>
      <c r="G4044" s="5"/>
      <c r="H4044" s="5"/>
      <c r="I4044" s="5"/>
      <c r="J4044" s="5"/>
    </row>
    <row r="4045" spans="1:10" ht="15.75" customHeight="1">
      <c r="A4045" s="5"/>
      <c r="B4045" s="5"/>
      <c r="C4045" s="5"/>
      <c r="D4045" s="5"/>
      <c r="E4045" s="5"/>
      <c r="F4045" s="5"/>
      <c r="G4045" s="5"/>
      <c r="H4045" s="5"/>
      <c r="I4045" s="5"/>
      <c r="J4045" s="5"/>
    </row>
    <row r="4046" spans="1:10" ht="15.75" customHeight="1">
      <c r="A4046" s="5"/>
      <c r="B4046" s="5"/>
      <c r="C4046" s="5"/>
      <c r="D4046" s="5"/>
      <c r="E4046" s="5"/>
      <c r="F4046" s="5"/>
      <c r="G4046" s="5"/>
      <c r="H4046" s="5"/>
      <c r="I4046" s="5"/>
      <c r="J4046" s="5"/>
    </row>
    <row r="4047" spans="1:10" ht="15.75" customHeight="1">
      <c r="A4047" s="5"/>
      <c r="B4047" s="5"/>
      <c r="C4047" s="5"/>
      <c r="D4047" s="5"/>
      <c r="E4047" s="5"/>
      <c r="F4047" s="5"/>
      <c r="G4047" s="5"/>
      <c r="H4047" s="5"/>
      <c r="I4047" s="5"/>
      <c r="J4047" s="5"/>
    </row>
    <row r="4048" spans="1:10" ht="15.75" customHeight="1">
      <c r="A4048" s="5"/>
      <c r="B4048" s="5"/>
      <c r="C4048" s="5"/>
      <c r="D4048" s="5"/>
      <c r="E4048" s="5"/>
      <c r="F4048" s="5"/>
      <c r="G4048" s="5"/>
      <c r="H4048" s="5"/>
      <c r="I4048" s="5"/>
      <c r="J4048" s="5"/>
    </row>
    <row r="4049" spans="1:10" ht="15.75" customHeight="1">
      <c r="A4049" s="5"/>
      <c r="B4049" s="5"/>
      <c r="C4049" s="5"/>
      <c r="D4049" s="5"/>
      <c r="E4049" s="5"/>
      <c r="F4049" s="5"/>
      <c r="G4049" s="5"/>
      <c r="H4049" s="5"/>
      <c r="I4049" s="5"/>
      <c r="J4049" s="5"/>
    </row>
    <row r="4050" spans="1:10" ht="15.75" customHeight="1">
      <c r="A4050" s="5"/>
      <c r="B4050" s="5"/>
      <c r="C4050" s="5"/>
      <c r="D4050" s="5"/>
      <c r="E4050" s="5"/>
      <c r="F4050" s="5"/>
      <c r="G4050" s="5"/>
      <c r="H4050" s="5"/>
      <c r="I4050" s="5"/>
      <c r="J4050" s="5"/>
    </row>
    <row r="4051" spans="1:10" ht="15.75" customHeight="1">
      <c r="A4051" s="5"/>
      <c r="B4051" s="5"/>
      <c r="C4051" s="5"/>
      <c r="D4051" s="5"/>
      <c r="E4051" s="5"/>
      <c r="F4051" s="5"/>
      <c r="G4051" s="5"/>
      <c r="H4051" s="5"/>
      <c r="I4051" s="5"/>
      <c r="J4051" s="5"/>
    </row>
    <row r="4052" spans="1:10" ht="15.75" customHeight="1">
      <c r="A4052" s="5"/>
      <c r="B4052" s="5"/>
      <c r="C4052" s="5"/>
      <c r="D4052" s="5"/>
      <c r="E4052" s="5"/>
      <c r="F4052" s="5"/>
      <c r="G4052" s="5"/>
      <c r="H4052" s="5"/>
      <c r="I4052" s="5"/>
      <c r="J4052" s="5"/>
    </row>
    <row r="4053" spans="1:10" ht="15.75" customHeight="1">
      <c r="A4053" s="5"/>
      <c r="B4053" s="5"/>
      <c r="C4053" s="5"/>
      <c r="D4053" s="5"/>
      <c r="E4053" s="5"/>
      <c r="F4053" s="5"/>
      <c r="G4053" s="5"/>
      <c r="H4053" s="5"/>
      <c r="I4053" s="5"/>
      <c r="J4053" s="5"/>
    </row>
    <row r="4054" spans="1:10" ht="15.75" customHeight="1">
      <c r="A4054" s="5"/>
      <c r="B4054" s="5"/>
      <c r="C4054" s="5"/>
      <c r="D4054" s="5"/>
      <c r="E4054" s="5"/>
      <c r="F4054" s="5"/>
      <c r="G4054" s="5"/>
      <c r="H4054" s="5"/>
      <c r="I4054" s="5"/>
      <c r="J4054" s="5"/>
    </row>
    <row r="4055" spans="1:10" ht="15.75" customHeight="1">
      <c r="A4055" s="5"/>
      <c r="B4055" s="5"/>
      <c r="C4055" s="5"/>
      <c r="D4055" s="5"/>
      <c r="E4055" s="5"/>
      <c r="F4055" s="5"/>
      <c r="G4055" s="5"/>
      <c r="H4055" s="5"/>
      <c r="I4055" s="5"/>
      <c r="J4055" s="5"/>
    </row>
    <row r="4056" spans="1:10" ht="15.75" customHeight="1">
      <c r="A4056" s="5"/>
      <c r="B4056" s="5"/>
      <c r="C4056" s="5"/>
      <c r="D4056" s="5"/>
      <c r="E4056" s="5"/>
      <c r="F4056" s="5"/>
      <c r="G4056" s="5"/>
      <c r="H4056" s="5"/>
      <c r="I4056" s="5"/>
      <c r="J4056" s="5"/>
    </row>
    <row r="4057" spans="1:10" ht="15.75" customHeight="1">
      <c r="A4057" s="5"/>
      <c r="B4057" s="5"/>
      <c r="C4057" s="5"/>
      <c r="D4057" s="5"/>
      <c r="E4057" s="5"/>
      <c r="F4057" s="5"/>
      <c r="G4057" s="5"/>
      <c r="H4057" s="5"/>
      <c r="I4057" s="5"/>
      <c r="J4057" s="5"/>
    </row>
    <row r="4058" spans="1:10" ht="15.75" customHeight="1">
      <c r="A4058" s="5"/>
      <c r="B4058" s="5"/>
      <c r="C4058" s="5"/>
      <c r="D4058" s="5"/>
      <c r="E4058" s="5"/>
      <c r="F4058" s="5"/>
      <c r="G4058" s="5"/>
      <c r="H4058" s="5"/>
      <c r="I4058" s="5"/>
      <c r="J4058" s="5"/>
    </row>
    <row r="4059" spans="1:10" ht="15.75" customHeight="1">
      <c r="A4059" s="5"/>
      <c r="B4059" s="5"/>
      <c r="C4059" s="5"/>
      <c r="D4059" s="5"/>
      <c r="E4059" s="5"/>
      <c r="F4059" s="5"/>
      <c r="G4059" s="5"/>
      <c r="H4059" s="5"/>
      <c r="I4059" s="5"/>
      <c r="J4059" s="5"/>
    </row>
    <row r="4060" spans="1:10" ht="15.75" customHeight="1">
      <c r="A4060" s="5"/>
      <c r="B4060" s="5"/>
      <c r="C4060" s="5"/>
      <c r="D4060" s="5"/>
      <c r="E4060" s="5"/>
      <c r="F4060" s="5"/>
      <c r="G4060" s="5"/>
      <c r="H4060" s="5"/>
      <c r="I4060" s="5"/>
      <c r="J4060" s="5"/>
    </row>
    <row r="4061" spans="1:10" ht="15.75" customHeight="1">
      <c r="A4061" s="5"/>
      <c r="B4061" s="5"/>
      <c r="C4061" s="5"/>
      <c r="D4061" s="5"/>
      <c r="E4061" s="5"/>
      <c r="F4061" s="5"/>
      <c r="G4061" s="5"/>
      <c r="H4061" s="5"/>
      <c r="I4061" s="5"/>
      <c r="J4061" s="5"/>
    </row>
    <row r="4062" spans="1:10" ht="15.75" customHeight="1">
      <c r="A4062" s="5"/>
      <c r="B4062" s="5"/>
      <c r="C4062" s="5"/>
      <c r="D4062" s="5"/>
      <c r="E4062" s="5"/>
      <c r="F4062" s="5"/>
      <c r="G4062" s="5"/>
      <c r="H4062" s="5"/>
      <c r="I4062" s="5"/>
      <c r="J4062" s="5"/>
    </row>
    <row r="4063" spans="1:10" ht="15.75" customHeight="1">
      <c r="A4063" s="5"/>
      <c r="B4063" s="5"/>
      <c r="C4063" s="5"/>
      <c r="D4063" s="5"/>
      <c r="E4063" s="5"/>
      <c r="F4063" s="5"/>
      <c r="G4063" s="5"/>
      <c r="H4063" s="5"/>
      <c r="I4063" s="5"/>
      <c r="J4063" s="5"/>
    </row>
    <row r="4064" spans="1:10" ht="15.75" customHeight="1">
      <c r="A4064" s="5"/>
      <c r="B4064" s="5"/>
      <c r="C4064" s="5"/>
      <c r="D4064" s="5"/>
      <c r="E4064" s="5"/>
      <c r="F4064" s="5"/>
      <c r="G4064" s="5"/>
      <c r="H4064" s="5"/>
      <c r="I4064" s="5"/>
      <c r="J4064" s="5"/>
    </row>
    <row r="4065" spans="1:10" ht="15.75" customHeight="1">
      <c r="A4065" s="5"/>
      <c r="B4065" s="5"/>
      <c r="C4065" s="5"/>
      <c r="D4065" s="5"/>
      <c r="E4065" s="5"/>
      <c r="F4065" s="5"/>
      <c r="G4065" s="5"/>
      <c r="H4065" s="5"/>
      <c r="I4065" s="5"/>
      <c r="J4065" s="5"/>
    </row>
    <row r="4066" spans="1:10" ht="15.75" customHeight="1">
      <c r="A4066" s="5"/>
      <c r="B4066" s="5"/>
      <c r="C4066" s="5"/>
      <c r="D4066" s="5"/>
      <c r="E4066" s="5"/>
      <c r="F4066" s="5"/>
      <c r="G4066" s="5"/>
      <c r="H4066" s="5"/>
      <c r="I4066" s="5"/>
      <c r="J4066" s="5"/>
    </row>
    <row r="4067" spans="1:10" ht="15.75" customHeight="1">
      <c r="A4067" s="5"/>
      <c r="B4067" s="5"/>
      <c r="C4067" s="5"/>
      <c r="D4067" s="5"/>
      <c r="E4067" s="5"/>
      <c r="F4067" s="5"/>
      <c r="G4067" s="5"/>
      <c r="H4067" s="5"/>
      <c r="I4067" s="5"/>
      <c r="J4067" s="5"/>
    </row>
    <row r="4068" spans="1:10" ht="15.75" customHeight="1">
      <c r="A4068" s="5"/>
      <c r="B4068" s="5"/>
      <c r="C4068" s="5"/>
      <c r="D4068" s="5"/>
      <c r="E4068" s="5"/>
      <c r="F4068" s="5"/>
      <c r="G4068" s="5"/>
      <c r="H4068" s="5"/>
      <c r="I4068" s="5"/>
      <c r="J4068" s="5"/>
    </row>
    <row r="4069" spans="1:10" ht="15.75" customHeight="1">
      <c r="A4069" s="5"/>
      <c r="B4069" s="5"/>
      <c r="C4069" s="5"/>
      <c r="D4069" s="5"/>
      <c r="E4069" s="5"/>
      <c r="F4069" s="5"/>
      <c r="G4069" s="5"/>
      <c r="H4069" s="5"/>
      <c r="I4069" s="5"/>
      <c r="J4069" s="5"/>
    </row>
    <row r="4070" spans="1:10" ht="15.75" customHeight="1">
      <c r="A4070" s="5"/>
      <c r="B4070" s="5"/>
      <c r="C4070" s="5"/>
      <c r="D4070" s="5"/>
      <c r="E4070" s="5"/>
      <c r="F4070" s="5"/>
      <c r="G4070" s="5"/>
      <c r="H4070" s="5"/>
      <c r="I4070" s="5"/>
      <c r="J4070" s="5"/>
    </row>
    <row r="4071" spans="1:10" ht="15.75" customHeight="1">
      <c r="A4071" s="5"/>
      <c r="B4071" s="5"/>
      <c r="C4071" s="5"/>
      <c r="D4071" s="5"/>
      <c r="E4071" s="5"/>
      <c r="F4071" s="5"/>
      <c r="G4071" s="5"/>
      <c r="H4071" s="5"/>
      <c r="I4071" s="5"/>
      <c r="J4071" s="5"/>
    </row>
    <row r="4072" spans="1:10" ht="15.75" customHeight="1">
      <c r="A4072" s="5"/>
      <c r="B4072" s="5"/>
      <c r="C4072" s="5"/>
      <c r="D4072" s="5"/>
      <c r="E4072" s="5"/>
      <c r="F4072" s="5"/>
      <c r="G4072" s="5"/>
      <c r="H4072" s="5"/>
      <c r="I4072" s="5"/>
      <c r="J4072" s="5"/>
    </row>
    <row r="4073" spans="1:10" ht="15.75" customHeight="1">
      <c r="A4073" s="5"/>
      <c r="B4073" s="5"/>
      <c r="C4073" s="5"/>
      <c r="D4073" s="5"/>
      <c r="E4073" s="5"/>
      <c r="F4073" s="5"/>
      <c r="G4073" s="5"/>
      <c r="H4073" s="5"/>
      <c r="I4073" s="5"/>
      <c r="J4073" s="5"/>
    </row>
    <row r="4074" spans="1:10" ht="15.75" customHeight="1">
      <c r="A4074" s="5"/>
      <c r="B4074" s="5"/>
      <c r="C4074" s="5"/>
      <c r="D4074" s="5"/>
      <c r="E4074" s="5"/>
      <c r="F4074" s="5"/>
      <c r="G4074" s="5"/>
      <c r="H4074" s="5"/>
      <c r="I4074" s="5"/>
      <c r="J4074" s="5"/>
    </row>
    <row r="4075" spans="1:10" ht="15.75" customHeight="1">
      <c r="A4075" s="5"/>
      <c r="B4075" s="5"/>
      <c r="C4075" s="5"/>
      <c r="D4075" s="5"/>
      <c r="E4075" s="5"/>
      <c r="F4075" s="5"/>
      <c r="G4075" s="5"/>
      <c r="H4075" s="5"/>
      <c r="I4075" s="5"/>
      <c r="J4075" s="5"/>
    </row>
    <row r="4076" spans="1:10" ht="15.75" customHeight="1">
      <c r="A4076" s="5"/>
      <c r="B4076" s="5"/>
      <c r="C4076" s="5"/>
      <c r="D4076" s="5"/>
      <c r="E4076" s="5"/>
      <c r="F4076" s="5"/>
      <c r="G4076" s="5"/>
      <c r="H4076" s="5"/>
      <c r="I4076" s="5"/>
      <c r="J4076" s="5"/>
    </row>
    <row r="4077" spans="1:10" ht="15.75" customHeight="1">
      <c r="A4077" s="5"/>
      <c r="B4077" s="5"/>
      <c r="C4077" s="5"/>
      <c r="D4077" s="5"/>
      <c r="E4077" s="5"/>
      <c r="F4077" s="5"/>
      <c r="G4077" s="5"/>
      <c r="H4077" s="5"/>
      <c r="I4077" s="5"/>
      <c r="J4077" s="5"/>
    </row>
    <row r="4078" spans="1:10" ht="15.75" customHeight="1">
      <c r="A4078" s="5"/>
      <c r="B4078" s="5"/>
      <c r="C4078" s="5"/>
      <c r="D4078" s="5"/>
      <c r="E4078" s="5"/>
      <c r="F4078" s="5"/>
      <c r="G4078" s="5"/>
      <c r="H4078" s="5"/>
      <c r="I4078" s="5"/>
      <c r="J4078" s="5"/>
    </row>
    <row r="4079" spans="1:10" ht="15.75" customHeight="1">
      <c r="A4079" s="5"/>
      <c r="B4079" s="5"/>
      <c r="C4079" s="5"/>
      <c r="D4079" s="5"/>
      <c r="E4079" s="5"/>
      <c r="F4079" s="5"/>
      <c r="G4079" s="5"/>
      <c r="H4079" s="5"/>
      <c r="I4079" s="5"/>
      <c r="J4079" s="5"/>
    </row>
    <row r="4080" spans="1:10" ht="15.75" customHeight="1">
      <c r="A4080" s="5"/>
      <c r="B4080" s="5"/>
      <c r="C4080" s="5"/>
      <c r="D4080" s="5"/>
      <c r="E4080" s="5"/>
      <c r="F4080" s="5"/>
      <c r="G4080" s="5"/>
      <c r="H4080" s="5"/>
      <c r="I4080" s="5"/>
      <c r="J4080" s="5"/>
    </row>
    <row r="4081" spans="1:10" ht="15.75" customHeight="1">
      <c r="A4081" s="5"/>
      <c r="B4081" s="5"/>
      <c r="C4081" s="5"/>
      <c r="D4081" s="5"/>
      <c r="E4081" s="5"/>
      <c r="F4081" s="5"/>
      <c r="G4081" s="5"/>
      <c r="H4081" s="5"/>
      <c r="I4081" s="5"/>
      <c r="J4081" s="5"/>
    </row>
    <row r="4082" spans="1:10" ht="15.75" customHeight="1">
      <c r="A4082" s="5"/>
      <c r="B4082" s="5"/>
      <c r="C4082" s="5"/>
      <c r="D4082" s="5"/>
      <c r="E4082" s="5"/>
      <c r="F4082" s="5"/>
      <c r="G4082" s="5"/>
      <c r="H4082" s="5"/>
      <c r="I4082" s="5"/>
      <c r="J4082" s="5"/>
    </row>
    <row r="4083" spans="1:10" ht="15.75" customHeight="1">
      <c r="A4083" s="5"/>
      <c r="B4083" s="5"/>
      <c r="C4083" s="5"/>
      <c r="D4083" s="5"/>
      <c r="E4083" s="5"/>
      <c r="F4083" s="5"/>
      <c r="G4083" s="5"/>
      <c r="H4083" s="5"/>
      <c r="I4083" s="5"/>
      <c r="J4083" s="5"/>
    </row>
    <row r="4084" spans="1:10" ht="15.75" customHeight="1">
      <c r="A4084" s="5"/>
      <c r="B4084" s="5"/>
      <c r="C4084" s="5"/>
      <c r="D4084" s="5"/>
      <c r="E4084" s="5"/>
      <c r="F4084" s="5"/>
      <c r="G4084" s="5"/>
      <c r="H4084" s="5"/>
      <c r="I4084" s="5"/>
      <c r="J4084" s="5"/>
    </row>
    <row r="4085" spans="1:10" ht="15.75" customHeight="1">
      <c r="A4085" s="5"/>
      <c r="B4085" s="5"/>
      <c r="C4085" s="5"/>
      <c r="D4085" s="5"/>
      <c r="E4085" s="5"/>
      <c r="F4085" s="5"/>
      <c r="G4085" s="5"/>
      <c r="H4085" s="5"/>
      <c r="I4085" s="5"/>
      <c r="J4085" s="5"/>
    </row>
    <row r="4086" spans="1:10" ht="15.75" customHeight="1">
      <c r="A4086" s="5"/>
      <c r="B4086" s="5"/>
      <c r="C4086" s="5"/>
      <c r="D4086" s="5"/>
      <c r="E4086" s="5"/>
      <c r="F4086" s="5"/>
      <c r="G4086" s="5"/>
      <c r="H4086" s="5"/>
      <c r="I4086" s="5"/>
      <c r="J4086" s="5"/>
    </row>
    <row r="4087" spans="1:10" ht="15.75" customHeight="1">
      <c r="A4087" s="5"/>
      <c r="B4087" s="5"/>
      <c r="C4087" s="5"/>
      <c r="D4087" s="5"/>
      <c r="E4087" s="5"/>
      <c r="F4087" s="5"/>
      <c r="G4087" s="5"/>
      <c r="H4087" s="5"/>
      <c r="I4087" s="5"/>
      <c r="J4087" s="5"/>
    </row>
    <row r="4088" spans="1:10" ht="15.75" customHeight="1">
      <c r="A4088" s="5"/>
      <c r="B4088" s="5"/>
      <c r="C4088" s="5"/>
      <c r="D4088" s="5"/>
      <c r="E4088" s="5"/>
      <c r="F4088" s="5"/>
      <c r="G4088" s="5"/>
      <c r="H4088" s="5"/>
      <c r="I4088" s="5"/>
      <c r="J4088" s="5"/>
    </row>
    <row r="4089" spans="1:10" ht="15.75" customHeight="1">
      <c r="A4089" s="5"/>
      <c r="B4089" s="5"/>
      <c r="C4089" s="5"/>
      <c r="D4089" s="5"/>
      <c r="E4089" s="5"/>
      <c r="F4089" s="5"/>
      <c r="G4089" s="5"/>
      <c r="H4089" s="5"/>
      <c r="I4089" s="5"/>
      <c r="J4089" s="5"/>
    </row>
    <row r="4090" spans="1:10" ht="15.75" customHeight="1">
      <c r="A4090" s="5"/>
      <c r="B4090" s="5"/>
      <c r="C4090" s="5"/>
      <c r="D4090" s="5"/>
      <c r="E4090" s="5"/>
      <c r="F4090" s="5"/>
      <c r="G4090" s="5"/>
      <c r="H4090" s="5"/>
      <c r="I4090" s="5"/>
      <c r="J4090" s="5"/>
    </row>
    <row r="4091" spans="1:10" ht="15.75" customHeight="1">
      <c r="A4091" s="5"/>
      <c r="B4091" s="5"/>
      <c r="C4091" s="5"/>
      <c r="D4091" s="5"/>
      <c r="E4091" s="5"/>
      <c r="F4091" s="5"/>
      <c r="G4091" s="5"/>
      <c r="H4091" s="5"/>
      <c r="I4091" s="5"/>
      <c r="J4091" s="5"/>
    </row>
    <row r="4092" spans="1:10" ht="15.75" customHeight="1">
      <c r="A4092" s="5"/>
      <c r="B4092" s="5"/>
      <c r="C4092" s="5"/>
      <c r="D4092" s="5"/>
      <c r="E4092" s="5"/>
      <c r="F4092" s="5"/>
      <c r="G4092" s="5"/>
      <c r="H4092" s="5"/>
      <c r="I4092" s="5"/>
      <c r="J4092" s="5"/>
    </row>
    <row r="4093" spans="1:10" ht="15.75" customHeight="1">
      <c r="A4093" s="5"/>
      <c r="B4093" s="5"/>
      <c r="C4093" s="5"/>
      <c r="D4093" s="5"/>
      <c r="E4093" s="5"/>
      <c r="F4093" s="5"/>
      <c r="G4093" s="5"/>
      <c r="H4093" s="5"/>
      <c r="I4093" s="5"/>
      <c r="J4093" s="5"/>
    </row>
    <row r="4094" spans="1:10" ht="15.75" customHeight="1">
      <c r="A4094" s="5"/>
      <c r="B4094" s="5"/>
      <c r="C4094" s="5"/>
      <c r="D4094" s="5"/>
      <c r="E4094" s="5"/>
      <c r="F4094" s="5"/>
      <c r="G4094" s="5"/>
      <c r="H4094" s="5"/>
      <c r="I4094" s="5"/>
      <c r="J4094" s="5"/>
    </row>
    <row r="4095" spans="1:10" ht="15.75" customHeight="1">
      <c r="A4095" s="5"/>
      <c r="B4095" s="5"/>
      <c r="C4095" s="5"/>
      <c r="D4095" s="5"/>
      <c r="E4095" s="5"/>
      <c r="F4095" s="5"/>
      <c r="G4095" s="5"/>
      <c r="H4095" s="5"/>
      <c r="I4095" s="5"/>
      <c r="J4095" s="5"/>
    </row>
    <row r="4096" spans="1:10" ht="15.75" customHeight="1">
      <c r="A4096" s="5"/>
      <c r="B4096" s="5"/>
      <c r="C4096" s="5"/>
      <c r="D4096" s="5"/>
      <c r="E4096" s="5"/>
      <c r="F4096" s="5"/>
      <c r="G4096" s="5"/>
      <c r="H4096" s="5"/>
      <c r="I4096" s="5"/>
      <c r="J4096" s="5"/>
    </row>
    <row r="4097" spans="1:10" ht="15.75" customHeight="1">
      <c r="A4097" s="5"/>
      <c r="B4097" s="5"/>
      <c r="C4097" s="5"/>
      <c r="D4097" s="5"/>
      <c r="E4097" s="5"/>
      <c r="F4097" s="5"/>
      <c r="G4097" s="5"/>
      <c r="H4097" s="5"/>
      <c r="I4097" s="5"/>
      <c r="J4097" s="5"/>
    </row>
    <row r="4098" spans="1:10" ht="15.75" customHeight="1">
      <c r="A4098" s="5"/>
      <c r="B4098" s="5"/>
      <c r="C4098" s="5"/>
      <c r="D4098" s="5"/>
      <c r="E4098" s="5"/>
      <c r="F4098" s="5"/>
      <c r="G4098" s="5"/>
      <c r="H4098" s="5"/>
      <c r="I4098" s="5"/>
      <c r="J4098" s="5"/>
    </row>
    <row r="4099" spans="1:10" ht="15.75" customHeight="1">
      <c r="A4099" s="5"/>
      <c r="B4099" s="5"/>
      <c r="C4099" s="5"/>
      <c r="D4099" s="5"/>
      <c r="E4099" s="5"/>
      <c r="F4099" s="5"/>
      <c r="G4099" s="5"/>
      <c r="H4099" s="5"/>
      <c r="I4099" s="5"/>
      <c r="J4099" s="5"/>
    </row>
    <row r="4100" spans="1:10" ht="15.75" customHeight="1">
      <c r="A4100" s="5"/>
      <c r="B4100" s="5"/>
      <c r="C4100" s="5"/>
      <c r="D4100" s="5"/>
      <c r="E4100" s="5"/>
      <c r="F4100" s="5"/>
      <c r="G4100" s="5"/>
      <c r="H4100" s="5"/>
      <c r="I4100" s="5"/>
      <c r="J4100" s="5"/>
    </row>
    <row r="4101" spans="1:10" ht="15.75" customHeight="1">
      <c r="A4101" s="5"/>
      <c r="B4101" s="5"/>
      <c r="C4101" s="5"/>
      <c r="D4101" s="5"/>
      <c r="E4101" s="5"/>
      <c r="F4101" s="5"/>
      <c r="G4101" s="5"/>
      <c r="H4101" s="5"/>
      <c r="I4101" s="5"/>
      <c r="J4101" s="5"/>
    </row>
    <row r="4102" spans="1:10" ht="15.75" customHeight="1">
      <c r="A4102" s="5"/>
      <c r="B4102" s="5"/>
      <c r="C4102" s="5"/>
      <c r="D4102" s="5"/>
      <c r="E4102" s="5"/>
      <c r="F4102" s="5"/>
      <c r="G4102" s="5"/>
      <c r="H4102" s="5"/>
      <c r="I4102" s="5"/>
      <c r="J4102" s="5"/>
    </row>
    <row r="4103" spans="1:10" ht="15.75" customHeight="1">
      <c r="A4103" s="5"/>
      <c r="B4103" s="5"/>
      <c r="C4103" s="5"/>
      <c r="D4103" s="5"/>
      <c r="E4103" s="5"/>
      <c r="F4103" s="5"/>
      <c r="G4103" s="5"/>
      <c r="H4103" s="5"/>
      <c r="I4103" s="5"/>
      <c r="J4103" s="5"/>
    </row>
    <row r="4104" spans="1:10" ht="15.75" customHeight="1">
      <c r="A4104" s="5"/>
      <c r="B4104" s="5"/>
      <c r="C4104" s="5"/>
      <c r="D4104" s="5"/>
      <c r="E4104" s="5"/>
      <c r="F4104" s="5"/>
      <c r="G4104" s="5"/>
      <c r="H4104" s="5"/>
      <c r="I4104" s="5"/>
      <c r="J4104" s="5"/>
    </row>
    <row r="4105" spans="1:10" ht="15.75" customHeight="1">
      <c r="A4105" s="5"/>
      <c r="B4105" s="5"/>
      <c r="C4105" s="5"/>
      <c r="D4105" s="5"/>
      <c r="E4105" s="5"/>
      <c r="F4105" s="5"/>
      <c r="G4105" s="5"/>
      <c r="H4105" s="5"/>
      <c r="I4105" s="5"/>
      <c r="J4105" s="5"/>
    </row>
    <row r="4106" spans="1:10" ht="15.75" customHeight="1">
      <c r="A4106" s="5"/>
      <c r="B4106" s="5"/>
      <c r="C4106" s="5"/>
      <c r="D4106" s="5"/>
      <c r="E4106" s="5"/>
      <c r="F4106" s="5"/>
      <c r="G4106" s="5"/>
      <c r="H4106" s="5"/>
      <c r="I4106" s="5"/>
      <c r="J4106" s="5"/>
    </row>
    <row r="4107" spans="1:10" ht="15.75" customHeight="1">
      <c r="A4107" s="5"/>
      <c r="B4107" s="5"/>
      <c r="C4107" s="5"/>
      <c r="D4107" s="5"/>
      <c r="E4107" s="5"/>
      <c r="F4107" s="5"/>
      <c r="G4107" s="5"/>
      <c r="H4107" s="5"/>
      <c r="I4107" s="5"/>
      <c r="J4107" s="5"/>
    </row>
    <row r="4108" spans="1:10" ht="15.75" customHeight="1">
      <c r="A4108" s="5"/>
      <c r="B4108" s="5"/>
      <c r="C4108" s="5"/>
      <c r="D4108" s="5"/>
      <c r="E4108" s="5"/>
      <c r="F4108" s="5"/>
      <c r="G4108" s="5"/>
      <c r="H4108" s="5"/>
      <c r="I4108" s="5"/>
      <c r="J4108" s="5"/>
    </row>
    <row r="4109" spans="1:10" ht="15.75" customHeight="1">
      <c r="A4109" s="5"/>
      <c r="B4109" s="5"/>
      <c r="C4109" s="5"/>
      <c r="D4109" s="5"/>
      <c r="E4109" s="5"/>
      <c r="F4109" s="5"/>
      <c r="G4109" s="5"/>
      <c r="H4109" s="5"/>
      <c r="I4109" s="5"/>
      <c r="J4109" s="5"/>
    </row>
    <row r="4110" spans="1:10" ht="15.75" customHeight="1">
      <c r="A4110" s="5"/>
      <c r="B4110" s="5"/>
      <c r="C4110" s="5"/>
      <c r="D4110" s="5"/>
      <c r="E4110" s="5"/>
      <c r="F4110" s="5"/>
      <c r="G4110" s="5"/>
      <c r="H4110" s="5"/>
      <c r="I4110" s="5"/>
      <c r="J4110" s="5"/>
    </row>
    <row r="4111" spans="1:10" ht="15.75" customHeight="1">
      <c r="A4111" s="5"/>
      <c r="B4111" s="5"/>
      <c r="C4111" s="5"/>
      <c r="D4111" s="5"/>
      <c r="E4111" s="5"/>
      <c r="F4111" s="5"/>
      <c r="G4111" s="5"/>
      <c r="H4111" s="5"/>
      <c r="I4111" s="5"/>
      <c r="J4111" s="5"/>
    </row>
    <row r="4112" spans="1:10" ht="15.75" customHeight="1">
      <c r="A4112" s="5"/>
      <c r="B4112" s="5"/>
      <c r="C4112" s="5"/>
      <c r="D4112" s="5"/>
      <c r="E4112" s="5"/>
      <c r="F4112" s="5"/>
      <c r="G4112" s="5"/>
      <c r="H4112" s="5"/>
      <c r="I4112" s="5"/>
      <c r="J4112" s="5"/>
    </row>
    <row r="4113" spans="1:10" ht="15.75" customHeight="1">
      <c r="A4113" s="5"/>
      <c r="B4113" s="5"/>
      <c r="C4113" s="5"/>
      <c r="D4113" s="5"/>
      <c r="E4113" s="5"/>
      <c r="F4113" s="5"/>
      <c r="G4113" s="5"/>
      <c r="H4113" s="5"/>
      <c r="I4113" s="5"/>
      <c r="J4113" s="5"/>
    </row>
    <row r="4114" spans="1:10" ht="15.75" customHeight="1">
      <c r="A4114" s="5"/>
      <c r="B4114" s="5"/>
      <c r="C4114" s="5"/>
      <c r="D4114" s="5"/>
      <c r="E4114" s="5"/>
      <c r="F4114" s="5"/>
      <c r="G4114" s="5"/>
      <c r="H4114" s="5"/>
      <c r="I4114" s="5"/>
      <c r="J4114" s="5"/>
    </row>
    <row r="4115" spans="1:10" ht="15.75" customHeight="1">
      <c r="A4115" s="5"/>
      <c r="B4115" s="5"/>
      <c r="C4115" s="5"/>
      <c r="D4115" s="5"/>
      <c r="E4115" s="5"/>
      <c r="F4115" s="5"/>
      <c r="G4115" s="5"/>
      <c r="H4115" s="5"/>
      <c r="I4115" s="5"/>
      <c r="J4115" s="5"/>
    </row>
    <row r="4116" spans="1:10" ht="15.75" customHeight="1">
      <c r="A4116" s="5"/>
      <c r="B4116" s="5"/>
      <c r="C4116" s="5"/>
      <c r="D4116" s="5"/>
      <c r="E4116" s="5"/>
      <c r="F4116" s="5"/>
      <c r="G4116" s="5"/>
      <c r="H4116" s="5"/>
      <c r="I4116" s="5"/>
      <c r="J4116" s="5"/>
    </row>
    <row r="4117" spans="1:10" ht="15.75" customHeight="1">
      <c r="A4117" s="5"/>
      <c r="B4117" s="5"/>
      <c r="C4117" s="5"/>
      <c r="D4117" s="5"/>
      <c r="E4117" s="5"/>
      <c r="F4117" s="5"/>
      <c r="G4117" s="5"/>
      <c r="H4117" s="5"/>
      <c r="I4117" s="5"/>
      <c r="J4117" s="5"/>
    </row>
    <row r="4118" spans="1:10" ht="15.75" customHeight="1">
      <c r="A4118" s="5"/>
      <c r="B4118" s="5"/>
      <c r="C4118" s="5"/>
      <c r="D4118" s="5"/>
      <c r="E4118" s="5"/>
      <c r="F4118" s="5"/>
      <c r="G4118" s="5"/>
      <c r="H4118" s="5"/>
      <c r="I4118" s="5"/>
      <c r="J4118" s="5"/>
    </row>
    <row r="4119" spans="1:10" ht="15.75" customHeight="1">
      <c r="A4119" s="5"/>
      <c r="B4119" s="5"/>
      <c r="C4119" s="5"/>
      <c r="D4119" s="5"/>
      <c r="E4119" s="5"/>
      <c r="F4119" s="5"/>
      <c r="G4119" s="5"/>
      <c r="H4119" s="5"/>
      <c r="I4119" s="5"/>
      <c r="J4119" s="5"/>
    </row>
    <row r="4120" spans="1:10" ht="15.75" customHeight="1">
      <c r="A4120" s="5"/>
      <c r="B4120" s="5"/>
      <c r="C4120" s="5"/>
      <c r="D4120" s="5"/>
      <c r="E4120" s="5"/>
      <c r="F4120" s="5"/>
      <c r="G4120" s="5"/>
      <c r="H4120" s="5"/>
      <c r="I4120" s="5"/>
      <c r="J4120" s="5"/>
    </row>
    <row r="4121" spans="1:10" ht="15.75" customHeight="1">
      <c r="A4121" s="5"/>
      <c r="B4121" s="5"/>
      <c r="C4121" s="5"/>
      <c r="D4121" s="5"/>
      <c r="E4121" s="5"/>
      <c r="F4121" s="5"/>
      <c r="G4121" s="5"/>
      <c r="H4121" s="5"/>
      <c r="I4121" s="5"/>
      <c r="J4121" s="5"/>
    </row>
    <row r="4122" spans="1:10" ht="15.75" customHeight="1">
      <c r="A4122" s="5"/>
      <c r="B4122" s="5"/>
      <c r="C4122" s="5"/>
      <c r="D4122" s="5"/>
      <c r="E4122" s="5"/>
      <c r="F4122" s="5"/>
      <c r="G4122" s="5"/>
      <c r="H4122" s="5"/>
      <c r="I4122" s="5"/>
      <c r="J4122" s="5"/>
    </row>
    <row r="4123" spans="1:10" ht="15.75" customHeight="1">
      <c r="A4123" s="5"/>
      <c r="B4123" s="5"/>
      <c r="C4123" s="5"/>
      <c r="D4123" s="5"/>
      <c r="E4123" s="5"/>
      <c r="F4123" s="5"/>
      <c r="G4123" s="5"/>
      <c r="H4123" s="5"/>
      <c r="I4123" s="5"/>
      <c r="J4123" s="5"/>
    </row>
    <row r="4124" spans="1:10" ht="15.75" customHeight="1">
      <c r="A4124" s="5"/>
      <c r="B4124" s="5"/>
      <c r="C4124" s="5"/>
      <c r="D4124" s="5"/>
      <c r="E4124" s="5"/>
      <c r="F4124" s="5"/>
      <c r="G4124" s="5"/>
      <c r="H4124" s="5"/>
      <c r="I4124" s="5"/>
      <c r="J4124" s="5"/>
    </row>
    <row r="4125" spans="1:10" ht="15.75" customHeight="1">
      <c r="A4125" s="5"/>
      <c r="B4125" s="5"/>
      <c r="C4125" s="5"/>
      <c r="D4125" s="5"/>
      <c r="E4125" s="5"/>
      <c r="F4125" s="5"/>
      <c r="G4125" s="5"/>
      <c r="H4125" s="5"/>
      <c r="I4125" s="5"/>
      <c r="J4125" s="5"/>
    </row>
    <row r="4126" spans="1:10" ht="15.75" customHeight="1">
      <c r="A4126" s="5"/>
      <c r="B4126" s="5"/>
      <c r="C4126" s="5"/>
      <c r="D4126" s="5"/>
      <c r="E4126" s="5"/>
      <c r="F4126" s="5"/>
      <c r="G4126" s="5"/>
      <c r="H4126" s="5"/>
      <c r="I4126" s="5"/>
      <c r="J4126" s="5"/>
    </row>
    <row r="4127" spans="1:10" ht="15.75" customHeight="1">
      <c r="A4127" s="5"/>
      <c r="B4127" s="5"/>
      <c r="C4127" s="5"/>
      <c r="D4127" s="5"/>
      <c r="E4127" s="5"/>
      <c r="F4127" s="5"/>
      <c r="G4127" s="5"/>
      <c r="H4127" s="5"/>
      <c r="I4127" s="5"/>
      <c r="J4127" s="5"/>
    </row>
    <row r="4128" spans="1:10" ht="15.75" customHeight="1">
      <c r="A4128" s="5"/>
      <c r="B4128" s="5"/>
      <c r="C4128" s="5"/>
      <c r="D4128" s="5"/>
      <c r="E4128" s="5"/>
      <c r="F4128" s="5"/>
      <c r="G4128" s="5"/>
      <c r="H4128" s="5"/>
      <c r="I4128" s="5"/>
      <c r="J4128" s="5"/>
    </row>
    <row r="4129" spans="1:10" ht="15.75" customHeight="1">
      <c r="A4129" s="5"/>
      <c r="B4129" s="5"/>
      <c r="C4129" s="5"/>
      <c r="D4129" s="5"/>
      <c r="E4129" s="5"/>
      <c r="F4129" s="5"/>
      <c r="G4129" s="5"/>
      <c r="H4129" s="5"/>
      <c r="I4129" s="5"/>
      <c r="J4129" s="5"/>
    </row>
    <row r="4130" spans="1:10" ht="15.75" customHeight="1">
      <c r="A4130" s="5"/>
      <c r="B4130" s="5"/>
      <c r="C4130" s="5"/>
      <c r="D4130" s="5"/>
      <c r="E4130" s="5"/>
      <c r="F4130" s="5"/>
      <c r="G4130" s="5"/>
      <c r="H4130" s="5"/>
      <c r="I4130" s="5"/>
      <c r="J4130" s="5"/>
    </row>
    <row r="4131" spans="1:10" ht="15.75" customHeight="1">
      <c r="A4131" s="5"/>
      <c r="B4131" s="5"/>
      <c r="C4131" s="5"/>
      <c r="D4131" s="5"/>
      <c r="E4131" s="5"/>
      <c r="F4131" s="5"/>
      <c r="G4131" s="5"/>
      <c r="H4131" s="5"/>
      <c r="I4131" s="5"/>
      <c r="J4131" s="5"/>
    </row>
    <row r="4132" spans="1:10" ht="15.75" customHeight="1">
      <c r="A4132" s="5"/>
      <c r="B4132" s="5"/>
      <c r="C4132" s="5"/>
      <c r="D4132" s="5"/>
      <c r="E4132" s="5"/>
      <c r="F4132" s="5"/>
      <c r="G4132" s="5"/>
      <c r="H4132" s="5"/>
      <c r="I4132" s="5"/>
      <c r="J4132" s="5"/>
    </row>
    <row r="4133" spans="1:10" ht="15.75" customHeight="1">
      <c r="A4133" s="5"/>
      <c r="B4133" s="5"/>
      <c r="C4133" s="5"/>
      <c r="D4133" s="5"/>
      <c r="E4133" s="5"/>
      <c r="F4133" s="5"/>
      <c r="G4133" s="5"/>
      <c r="H4133" s="5"/>
      <c r="I4133" s="5"/>
      <c r="J4133" s="5"/>
    </row>
    <row r="4134" spans="1:10" ht="15.75" customHeight="1">
      <c r="A4134" s="5"/>
      <c r="B4134" s="5"/>
      <c r="C4134" s="5"/>
      <c r="D4134" s="5"/>
      <c r="E4134" s="5"/>
      <c r="F4134" s="5"/>
      <c r="G4134" s="5"/>
      <c r="H4134" s="5"/>
      <c r="I4134" s="5"/>
      <c r="J4134" s="5"/>
    </row>
    <row r="4135" spans="1:10" ht="15.75" customHeight="1">
      <c r="A4135" s="5"/>
      <c r="B4135" s="5"/>
      <c r="C4135" s="5"/>
      <c r="D4135" s="5"/>
      <c r="E4135" s="5"/>
      <c r="F4135" s="5"/>
      <c r="G4135" s="5"/>
      <c r="H4135" s="5"/>
      <c r="I4135" s="5"/>
      <c r="J4135" s="5"/>
    </row>
    <row r="4136" spans="1:10" ht="15.75" customHeight="1">
      <c r="A4136" s="5"/>
      <c r="B4136" s="5"/>
      <c r="C4136" s="5"/>
      <c r="D4136" s="5"/>
      <c r="E4136" s="5"/>
      <c r="F4136" s="5"/>
      <c r="G4136" s="5"/>
      <c r="H4136" s="5"/>
      <c r="I4136" s="5"/>
      <c r="J4136" s="5"/>
    </row>
    <row r="4137" spans="1:10" ht="15.75" customHeight="1">
      <c r="A4137" s="5"/>
      <c r="B4137" s="5"/>
      <c r="C4137" s="5"/>
      <c r="D4137" s="5"/>
      <c r="E4137" s="5"/>
      <c r="F4137" s="5"/>
      <c r="G4137" s="5"/>
      <c r="H4137" s="5"/>
      <c r="I4137" s="5"/>
      <c r="J4137" s="5"/>
    </row>
    <row r="4138" spans="1:10" ht="15.75" customHeight="1">
      <c r="A4138" s="5"/>
      <c r="B4138" s="5"/>
      <c r="C4138" s="5"/>
      <c r="D4138" s="5"/>
      <c r="E4138" s="5"/>
      <c r="F4138" s="5"/>
      <c r="G4138" s="5"/>
      <c r="H4138" s="5"/>
      <c r="I4138" s="5"/>
      <c r="J4138" s="5"/>
    </row>
    <row r="4139" spans="1:10" ht="15.75" customHeight="1">
      <c r="A4139" s="5"/>
      <c r="B4139" s="5"/>
      <c r="C4139" s="5"/>
      <c r="D4139" s="5"/>
      <c r="E4139" s="5"/>
      <c r="F4139" s="5"/>
      <c r="G4139" s="5"/>
      <c r="H4139" s="5"/>
      <c r="I4139" s="5"/>
      <c r="J4139" s="5"/>
    </row>
    <row r="4140" spans="1:10" ht="15.75" customHeight="1">
      <c r="A4140" s="5"/>
      <c r="B4140" s="5"/>
      <c r="C4140" s="5"/>
      <c r="D4140" s="5"/>
      <c r="E4140" s="5"/>
      <c r="F4140" s="5"/>
      <c r="G4140" s="5"/>
      <c r="H4140" s="5"/>
      <c r="I4140" s="5"/>
      <c r="J4140" s="5"/>
    </row>
    <row r="4141" spans="1:10" ht="15.75" customHeight="1">
      <c r="A4141" s="5"/>
      <c r="B4141" s="5"/>
      <c r="C4141" s="5"/>
      <c r="D4141" s="5"/>
      <c r="E4141" s="5"/>
      <c r="F4141" s="5"/>
      <c r="G4141" s="5"/>
      <c r="H4141" s="5"/>
      <c r="I4141" s="5"/>
      <c r="J4141" s="5"/>
    </row>
    <row r="4142" spans="1:10" ht="15.75" customHeight="1">
      <c r="A4142" s="5"/>
      <c r="B4142" s="5"/>
      <c r="C4142" s="5"/>
      <c r="D4142" s="5"/>
      <c r="E4142" s="5"/>
      <c r="F4142" s="5"/>
      <c r="G4142" s="5"/>
      <c r="H4142" s="5"/>
      <c r="I4142" s="5"/>
      <c r="J4142" s="5"/>
    </row>
    <row r="4143" spans="1:10" ht="15.75" customHeight="1">
      <c r="A4143" s="5"/>
      <c r="B4143" s="5"/>
      <c r="C4143" s="5"/>
      <c r="D4143" s="5"/>
      <c r="E4143" s="5"/>
      <c r="F4143" s="5"/>
      <c r="G4143" s="5"/>
      <c r="H4143" s="5"/>
      <c r="I4143" s="5"/>
      <c r="J4143" s="5"/>
    </row>
    <row r="4144" spans="1:10" ht="15.75" customHeight="1">
      <c r="A4144" s="5"/>
      <c r="B4144" s="5"/>
      <c r="C4144" s="5"/>
      <c r="D4144" s="5"/>
      <c r="E4144" s="5"/>
      <c r="F4144" s="5"/>
      <c r="G4144" s="5"/>
      <c r="H4144" s="5"/>
      <c r="I4144" s="5"/>
      <c r="J4144" s="5"/>
    </row>
    <row r="4145" spans="1:10" ht="15.75" customHeight="1">
      <c r="A4145" s="5"/>
      <c r="B4145" s="5"/>
      <c r="C4145" s="5"/>
      <c r="D4145" s="5"/>
      <c r="E4145" s="5"/>
      <c r="F4145" s="5"/>
      <c r="G4145" s="5"/>
      <c r="H4145" s="5"/>
      <c r="I4145" s="5"/>
      <c r="J4145" s="5"/>
    </row>
    <row r="4146" spans="1:10" ht="15.75" customHeight="1">
      <c r="A4146" s="5"/>
      <c r="B4146" s="5"/>
      <c r="C4146" s="5"/>
      <c r="D4146" s="5"/>
      <c r="E4146" s="5"/>
      <c r="F4146" s="5"/>
      <c r="G4146" s="5"/>
      <c r="H4146" s="5"/>
      <c r="I4146" s="5"/>
      <c r="J4146" s="5"/>
    </row>
    <row r="4147" spans="1:10" ht="15.75" customHeight="1">
      <c r="A4147" s="5"/>
      <c r="B4147" s="5"/>
      <c r="C4147" s="5"/>
      <c r="D4147" s="5"/>
      <c r="E4147" s="5"/>
      <c r="F4147" s="5"/>
      <c r="G4147" s="5"/>
      <c r="H4147" s="5"/>
      <c r="I4147" s="5"/>
      <c r="J4147" s="5"/>
    </row>
    <row r="4148" spans="1:10" ht="15.75" customHeight="1">
      <c r="A4148" s="5"/>
      <c r="B4148" s="5"/>
      <c r="C4148" s="5"/>
      <c r="D4148" s="5"/>
      <c r="E4148" s="5"/>
      <c r="F4148" s="5"/>
      <c r="G4148" s="5"/>
      <c r="H4148" s="5"/>
      <c r="I4148" s="5"/>
      <c r="J4148" s="5"/>
    </row>
    <row r="4149" spans="1:10" ht="15.75" customHeight="1">
      <c r="A4149" s="5"/>
      <c r="B4149" s="5"/>
      <c r="C4149" s="5"/>
      <c r="D4149" s="5"/>
      <c r="E4149" s="5"/>
      <c r="F4149" s="5"/>
      <c r="G4149" s="5"/>
      <c r="H4149" s="5"/>
      <c r="I4149" s="5"/>
      <c r="J4149" s="5"/>
    </row>
    <row r="4150" spans="1:10" ht="15.75" customHeight="1">
      <c r="A4150" s="5"/>
      <c r="B4150" s="5"/>
      <c r="C4150" s="5"/>
      <c r="D4150" s="5"/>
      <c r="E4150" s="5"/>
      <c r="F4150" s="5"/>
      <c r="G4150" s="5"/>
      <c r="H4150" s="5"/>
      <c r="I4150" s="5"/>
      <c r="J4150" s="5"/>
    </row>
    <row r="4151" spans="1:10" ht="15.75" customHeight="1">
      <c r="A4151" s="5"/>
      <c r="B4151" s="5"/>
      <c r="C4151" s="5"/>
      <c r="D4151" s="5"/>
      <c r="E4151" s="5"/>
      <c r="F4151" s="5"/>
      <c r="G4151" s="5"/>
      <c r="H4151" s="5"/>
      <c r="I4151" s="5"/>
      <c r="J4151" s="5"/>
    </row>
    <row r="4152" spans="1:10" ht="15.75" customHeight="1">
      <c r="A4152" s="5"/>
      <c r="B4152" s="5"/>
      <c r="C4152" s="5"/>
      <c r="D4152" s="5"/>
      <c r="E4152" s="5"/>
      <c r="F4152" s="5"/>
      <c r="G4152" s="5"/>
      <c r="H4152" s="5"/>
      <c r="I4152" s="5"/>
      <c r="J4152" s="5"/>
    </row>
    <row r="4153" spans="1:10" ht="15.75" customHeight="1">
      <c r="A4153" s="5"/>
      <c r="B4153" s="5"/>
      <c r="C4153" s="5"/>
      <c r="D4153" s="5"/>
      <c r="E4153" s="5"/>
      <c r="F4153" s="5"/>
      <c r="G4153" s="5"/>
      <c r="H4153" s="5"/>
      <c r="I4153" s="5"/>
      <c r="J4153" s="5"/>
    </row>
    <row r="4154" spans="1:10" ht="15.75" customHeight="1">
      <c r="A4154" s="5"/>
      <c r="B4154" s="5"/>
      <c r="C4154" s="5"/>
      <c r="D4154" s="5"/>
      <c r="E4154" s="5"/>
      <c r="F4154" s="5"/>
      <c r="G4154" s="5"/>
      <c r="H4154" s="5"/>
      <c r="I4154" s="5"/>
      <c r="J4154" s="5"/>
    </row>
    <row r="4155" spans="1:10" ht="15.75" customHeight="1">
      <c r="A4155" s="5"/>
      <c r="B4155" s="5"/>
      <c r="C4155" s="5"/>
      <c r="D4155" s="5"/>
      <c r="E4155" s="5"/>
      <c r="F4155" s="5"/>
      <c r="G4155" s="5"/>
      <c r="H4155" s="5"/>
      <c r="I4155" s="5"/>
      <c r="J4155" s="5"/>
    </row>
    <row r="4156" spans="1:10" ht="15.75" customHeight="1">
      <c r="A4156" s="5"/>
      <c r="B4156" s="5"/>
      <c r="C4156" s="5"/>
      <c r="D4156" s="5"/>
      <c r="E4156" s="5"/>
      <c r="F4156" s="5"/>
      <c r="G4156" s="5"/>
      <c r="H4156" s="5"/>
      <c r="I4156" s="5"/>
      <c r="J4156" s="5"/>
    </row>
    <row r="4157" spans="1:10" ht="15.75" customHeight="1">
      <c r="A4157" s="5"/>
      <c r="B4157" s="5"/>
      <c r="C4157" s="5"/>
      <c r="D4157" s="5"/>
      <c r="E4157" s="5"/>
      <c r="F4157" s="5"/>
      <c r="G4157" s="5"/>
      <c r="H4157" s="5"/>
      <c r="I4157" s="5"/>
      <c r="J4157" s="5"/>
    </row>
    <row r="4158" spans="1:10" ht="15.75" customHeight="1">
      <c r="A4158" s="5"/>
      <c r="B4158" s="5"/>
      <c r="C4158" s="5"/>
      <c r="D4158" s="5"/>
      <c r="E4158" s="5"/>
      <c r="F4158" s="5"/>
      <c r="G4158" s="5"/>
      <c r="H4158" s="5"/>
      <c r="I4158" s="5"/>
      <c r="J4158" s="5"/>
    </row>
    <row r="4159" spans="1:10" ht="15.75" customHeight="1">
      <c r="A4159" s="5"/>
      <c r="B4159" s="5"/>
      <c r="C4159" s="5"/>
      <c r="D4159" s="5"/>
      <c r="E4159" s="5"/>
      <c r="F4159" s="5"/>
      <c r="G4159" s="5"/>
      <c r="H4159" s="5"/>
      <c r="I4159" s="5"/>
      <c r="J4159" s="5"/>
    </row>
    <row r="4160" spans="1:10" ht="15.75" customHeight="1">
      <c r="A4160" s="5"/>
      <c r="B4160" s="5"/>
      <c r="C4160" s="5"/>
      <c r="D4160" s="5"/>
      <c r="E4160" s="5"/>
      <c r="F4160" s="5"/>
      <c r="G4160" s="5"/>
      <c r="H4160" s="5"/>
      <c r="I4160" s="5"/>
      <c r="J4160" s="5"/>
    </row>
    <row r="4161" spans="1:10" ht="15.75" customHeight="1">
      <c r="A4161" s="5"/>
      <c r="B4161" s="5"/>
      <c r="C4161" s="5"/>
      <c r="D4161" s="5"/>
      <c r="E4161" s="5"/>
      <c r="F4161" s="5"/>
      <c r="G4161" s="5"/>
      <c r="H4161" s="5"/>
      <c r="I4161" s="5"/>
      <c r="J4161" s="5"/>
    </row>
    <row r="4162" spans="1:10" ht="15.75" customHeight="1">
      <c r="A4162" s="5"/>
      <c r="B4162" s="5"/>
      <c r="C4162" s="5"/>
      <c r="D4162" s="5"/>
      <c r="E4162" s="5"/>
      <c r="F4162" s="5"/>
      <c r="G4162" s="5"/>
      <c r="H4162" s="5"/>
      <c r="I4162" s="5"/>
      <c r="J4162" s="5"/>
    </row>
    <row r="4163" spans="1:10" ht="15.75" customHeight="1">
      <c r="A4163" s="5"/>
      <c r="B4163" s="5"/>
      <c r="C4163" s="5"/>
      <c r="D4163" s="5"/>
      <c r="E4163" s="5"/>
      <c r="F4163" s="5"/>
      <c r="G4163" s="5"/>
      <c r="H4163" s="5"/>
      <c r="I4163" s="5"/>
      <c r="J4163" s="5"/>
    </row>
    <row r="4164" spans="1:10" ht="15.75" customHeight="1">
      <c r="A4164" s="5"/>
      <c r="B4164" s="5"/>
      <c r="C4164" s="5"/>
      <c r="D4164" s="5"/>
      <c r="E4164" s="5"/>
      <c r="F4164" s="5"/>
      <c r="G4164" s="5"/>
      <c r="H4164" s="5"/>
      <c r="I4164" s="5"/>
      <c r="J4164" s="5"/>
    </row>
    <row r="4165" spans="1:10" ht="15.75" customHeight="1">
      <c r="A4165" s="5"/>
      <c r="B4165" s="5"/>
      <c r="C4165" s="5"/>
      <c r="D4165" s="5"/>
      <c r="E4165" s="5"/>
      <c r="F4165" s="5"/>
      <c r="G4165" s="5"/>
      <c r="H4165" s="5"/>
      <c r="I4165" s="5"/>
      <c r="J4165" s="5"/>
    </row>
    <row r="4166" spans="1:10" ht="15.75" customHeight="1">
      <c r="A4166" s="5"/>
      <c r="B4166" s="5"/>
      <c r="C4166" s="5"/>
      <c r="D4166" s="5"/>
      <c r="E4166" s="5"/>
      <c r="F4166" s="5"/>
      <c r="G4166" s="5"/>
      <c r="H4166" s="5"/>
      <c r="I4166" s="5"/>
      <c r="J4166" s="5"/>
    </row>
    <row r="4167" spans="1:10" ht="15.75" customHeight="1">
      <c r="A4167" s="5"/>
      <c r="B4167" s="5"/>
      <c r="C4167" s="5"/>
      <c r="D4167" s="5"/>
      <c r="E4167" s="5"/>
      <c r="F4167" s="5"/>
      <c r="G4167" s="5"/>
      <c r="H4167" s="5"/>
      <c r="I4167" s="5"/>
      <c r="J4167" s="5"/>
    </row>
    <row r="4168" spans="1:10" ht="15.75" customHeight="1">
      <c r="A4168" s="5"/>
      <c r="B4168" s="5"/>
      <c r="C4168" s="5"/>
      <c r="D4168" s="5"/>
      <c r="E4168" s="5"/>
      <c r="F4168" s="5"/>
      <c r="G4168" s="5"/>
      <c r="H4168" s="5"/>
      <c r="I4168" s="5"/>
      <c r="J4168" s="5"/>
    </row>
    <row r="4169" spans="1:10" ht="15.75" customHeight="1">
      <c r="A4169" s="5"/>
      <c r="B4169" s="5"/>
      <c r="C4169" s="5"/>
      <c r="D4169" s="5"/>
      <c r="E4169" s="5"/>
      <c r="F4169" s="5"/>
      <c r="G4169" s="5"/>
      <c r="H4169" s="5"/>
      <c r="I4169" s="5"/>
      <c r="J4169" s="5"/>
    </row>
    <row r="4170" spans="1:10" ht="15.75" customHeight="1">
      <c r="A4170" s="5"/>
      <c r="B4170" s="5"/>
      <c r="C4170" s="5"/>
      <c r="D4170" s="5"/>
      <c r="E4170" s="5"/>
      <c r="F4170" s="5"/>
      <c r="G4170" s="5"/>
      <c r="H4170" s="5"/>
      <c r="I4170" s="5"/>
      <c r="J4170" s="5"/>
    </row>
    <row r="4171" spans="1:10" ht="15.75" customHeight="1">
      <c r="A4171" s="5"/>
      <c r="B4171" s="5"/>
      <c r="C4171" s="5"/>
      <c r="D4171" s="5"/>
      <c r="E4171" s="5"/>
      <c r="F4171" s="5"/>
      <c r="G4171" s="5"/>
      <c r="H4171" s="5"/>
      <c r="I4171" s="5"/>
      <c r="J4171" s="5"/>
    </row>
    <row r="4172" spans="1:10" ht="15.75" customHeight="1">
      <c r="A4172" s="5"/>
      <c r="B4172" s="5"/>
      <c r="C4172" s="5"/>
      <c r="D4172" s="5"/>
      <c r="E4172" s="5"/>
      <c r="F4172" s="5"/>
      <c r="G4172" s="5"/>
      <c r="H4172" s="5"/>
      <c r="I4172" s="5"/>
      <c r="J4172" s="5"/>
    </row>
    <row r="4173" spans="1:10" ht="15.75" customHeight="1">
      <c r="A4173" s="5"/>
      <c r="B4173" s="5"/>
      <c r="C4173" s="5"/>
      <c r="D4173" s="5"/>
      <c r="E4173" s="5"/>
      <c r="F4173" s="5"/>
      <c r="G4173" s="5"/>
      <c r="H4173" s="5"/>
      <c r="I4173" s="5"/>
      <c r="J4173" s="5"/>
    </row>
    <row r="4174" spans="1:10" ht="15.75" customHeight="1">
      <c r="A4174" s="5"/>
      <c r="B4174" s="5"/>
      <c r="C4174" s="5"/>
      <c r="D4174" s="5"/>
      <c r="E4174" s="5"/>
      <c r="F4174" s="5"/>
      <c r="G4174" s="5"/>
      <c r="H4174" s="5"/>
      <c r="I4174" s="5"/>
      <c r="J4174" s="5"/>
    </row>
    <row r="4175" spans="1:10" ht="15.75" customHeight="1">
      <c r="A4175" s="5"/>
      <c r="B4175" s="5"/>
      <c r="C4175" s="5"/>
      <c r="D4175" s="5"/>
      <c r="E4175" s="5"/>
      <c r="F4175" s="5"/>
      <c r="G4175" s="5"/>
      <c r="H4175" s="5"/>
      <c r="I4175" s="5"/>
      <c r="J4175" s="5"/>
    </row>
    <row r="4176" spans="1:10" ht="15.75" customHeight="1">
      <c r="A4176" s="5"/>
      <c r="B4176" s="5"/>
      <c r="C4176" s="5"/>
      <c r="D4176" s="5"/>
      <c r="E4176" s="5"/>
      <c r="F4176" s="5"/>
      <c r="G4176" s="5"/>
      <c r="H4176" s="5"/>
      <c r="I4176" s="5"/>
      <c r="J4176" s="5"/>
    </row>
    <row r="4177" spans="1:10" ht="15.75" customHeight="1">
      <c r="A4177" s="5"/>
      <c r="B4177" s="5"/>
      <c r="C4177" s="5"/>
      <c r="D4177" s="5"/>
      <c r="E4177" s="5"/>
      <c r="F4177" s="5"/>
      <c r="G4177" s="5"/>
      <c r="H4177" s="5"/>
      <c r="I4177" s="5"/>
      <c r="J4177" s="5"/>
    </row>
    <row r="4178" spans="1:10" ht="15.75" customHeight="1">
      <c r="A4178" s="5"/>
      <c r="B4178" s="5"/>
      <c r="C4178" s="5"/>
      <c r="D4178" s="5"/>
      <c r="E4178" s="5"/>
      <c r="F4178" s="5"/>
      <c r="G4178" s="5"/>
      <c r="H4178" s="5"/>
      <c r="I4178" s="5"/>
      <c r="J4178" s="5"/>
    </row>
    <row r="4179" spans="1:10" ht="15.75" customHeight="1">
      <c r="A4179" s="5"/>
      <c r="B4179" s="5"/>
      <c r="C4179" s="5"/>
      <c r="D4179" s="5"/>
      <c r="E4179" s="5"/>
      <c r="F4179" s="5"/>
      <c r="G4179" s="5"/>
      <c r="H4179" s="5"/>
      <c r="I4179" s="5"/>
      <c r="J4179" s="5"/>
    </row>
    <row r="4180" spans="1:10" ht="15.75" customHeight="1">
      <c r="A4180" s="5"/>
      <c r="B4180" s="5"/>
      <c r="C4180" s="5"/>
      <c r="D4180" s="5"/>
      <c r="E4180" s="5"/>
      <c r="F4180" s="5"/>
      <c r="G4180" s="5"/>
      <c r="H4180" s="5"/>
      <c r="I4180" s="5"/>
      <c r="J4180" s="5"/>
    </row>
    <row r="4181" spans="1:10" ht="15.75" customHeight="1">
      <c r="A4181" s="5"/>
      <c r="B4181" s="5"/>
      <c r="C4181" s="5"/>
      <c r="D4181" s="5"/>
      <c r="E4181" s="5"/>
      <c r="F4181" s="5"/>
      <c r="G4181" s="5"/>
      <c r="H4181" s="5"/>
      <c r="I4181" s="5"/>
      <c r="J4181" s="5"/>
    </row>
    <row r="4182" spans="1:10" ht="15.75" customHeight="1">
      <c r="A4182" s="5"/>
      <c r="B4182" s="5"/>
      <c r="C4182" s="5"/>
      <c r="D4182" s="5"/>
      <c r="E4182" s="5"/>
      <c r="F4182" s="5"/>
      <c r="G4182" s="5"/>
      <c r="H4182" s="5"/>
      <c r="I4182" s="5"/>
      <c r="J4182" s="5"/>
    </row>
    <row r="4183" spans="1:10" ht="15.75" customHeight="1">
      <c r="A4183" s="5"/>
      <c r="B4183" s="5"/>
      <c r="C4183" s="5"/>
      <c r="D4183" s="5"/>
      <c r="E4183" s="5"/>
      <c r="F4183" s="5"/>
      <c r="G4183" s="5"/>
      <c r="H4183" s="5"/>
      <c r="I4183" s="5"/>
      <c r="J4183" s="5"/>
    </row>
    <row r="4184" spans="1:10" ht="15.75" customHeight="1">
      <c r="A4184" s="5"/>
      <c r="B4184" s="5"/>
      <c r="C4184" s="5"/>
      <c r="D4184" s="5"/>
      <c r="E4184" s="5"/>
      <c r="F4184" s="5"/>
      <c r="G4184" s="5"/>
      <c r="H4184" s="5"/>
      <c r="I4184" s="5"/>
      <c r="J4184" s="5"/>
    </row>
    <row r="4185" spans="1:10" ht="15.75" customHeight="1">
      <c r="A4185" s="5"/>
      <c r="B4185" s="5"/>
      <c r="C4185" s="5"/>
      <c r="D4185" s="5"/>
      <c r="E4185" s="5"/>
      <c r="F4185" s="5"/>
      <c r="G4185" s="5"/>
      <c r="H4185" s="5"/>
      <c r="I4185" s="5"/>
      <c r="J4185" s="5"/>
    </row>
    <row r="4186" spans="1:10" ht="15.75" customHeight="1">
      <c r="A4186" s="5"/>
      <c r="B4186" s="5"/>
      <c r="C4186" s="5"/>
      <c r="D4186" s="5"/>
      <c r="E4186" s="5"/>
      <c r="F4186" s="5"/>
      <c r="G4186" s="5"/>
      <c r="H4186" s="5"/>
      <c r="I4186" s="5"/>
      <c r="J4186" s="5"/>
    </row>
    <row r="4187" spans="1:10" ht="15.75" customHeight="1">
      <c r="A4187" s="5"/>
      <c r="B4187" s="5"/>
      <c r="C4187" s="5"/>
      <c r="D4187" s="5"/>
      <c r="E4187" s="5"/>
      <c r="F4187" s="5"/>
      <c r="G4187" s="5"/>
      <c r="H4187" s="5"/>
      <c r="I4187" s="5"/>
      <c r="J4187" s="5"/>
    </row>
    <row r="4188" spans="1:10" ht="15.75" customHeight="1">
      <c r="A4188" s="5"/>
      <c r="B4188" s="5"/>
      <c r="C4188" s="5"/>
      <c r="D4188" s="5"/>
      <c r="E4188" s="5"/>
      <c r="F4188" s="5"/>
      <c r="G4188" s="5"/>
      <c r="H4188" s="5"/>
      <c r="I4188" s="5"/>
      <c r="J4188" s="5"/>
    </row>
    <row r="4189" spans="1:10" ht="15.75" customHeight="1">
      <c r="A4189" s="5"/>
      <c r="B4189" s="5"/>
      <c r="C4189" s="5"/>
      <c r="D4189" s="5"/>
      <c r="E4189" s="5"/>
      <c r="F4189" s="5"/>
      <c r="G4189" s="5"/>
      <c r="H4189" s="5"/>
      <c r="I4189" s="5"/>
      <c r="J4189" s="5"/>
    </row>
    <row r="4190" spans="1:10" ht="15.75" customHeight="1">
      <c r="A4190" s="5"/>
      <c r="B4190" s="5"/>
      <c r="C4190" s="5"/>
      <c r="D4190" s="5"/>
      <c r="E4190" s="5"/>
      <c r="F4190" s="5"/>
      <c r="G4190" s="5"/>
      <c r="H4190" s="5"/>
      <c r="I4190" s="5"/>
      <c r="J4190" s="5"/>
    </row>
    <row r="4191" spans="1:10" ht="15.75" customHeight="1">
      <c r="A4191" s="5"/>
      <c r="B4191" s="5"/>
      <c r="C4191" s="5"/>
      <c r="D4191" s="5"/>
      <c r="E4191" s="5"/>
      <c r="F4191" s="5"/>
      <c r="G4191" s="5"/>
      <c r="H4191" s="5"/>
      <c r="I4191" s="5"/>
      <c r="J4191" s="5"/>
    </row>
    <row r="4192" spans="1:10" ht="15.75" customHeight="1">
      <c r="A4192" s="5"/>
      <c r="B4192" s="5"/>
      <c r="C4192" s="5"/>
      <c r="D4192" s="5"/>
      <c r="E4192" s="5"/>
      <c r="F4192" s="5"/>
      <c r="G4192" s="5"/>
      <c r="H4192" s="5"/>
      <c r="I4192" s="5"/>
      <c r="J4192" s="5"/>
    </row>
    <row r="4193" spans="1:10" ht="15.75" customHeight="1">
      <c r="A4193" s="5"/>
      <c r="B4193" s="5"/>
      <c r="C4193" s="5"/>
      <c r="D4193" s="5"/>
      <c r="E4193" s="5"/>
      <c r="F4193" s="5"/>
      <c r="G4193" s="5"/>
      <c r="H4193" s="5"/>
      <c r="I4193" s="5"/>
      <c r="J4193" s="5"/>
    </row>
    <row r="4194" spans="1:10" ht="15.75" customHeight="1">
      <c r="A4194" s="5"/>
      <c r="B4194" s="5"/>
      <c r="C4194" s="5"/>
      <c r="D4194" s="5"/>
      <c r="E4194" s="5"/>
      <c r="F4194" s="5"/>
      <c r="G4194" s="5"/>
      <c r="H4194" s="5"/>
      <c r="I4194" s="5"/>
      <c r="J4194" s="5"/>
    </row>
    <row r="4195" spans="1:10" ht="15.75" customHeight="1">
      <c r="A4195" s="5"/>
      <c r="B4195" s="5"/>
      <c r="C4195" s="5"/>
      <c r="D4195" s="5"/>
      <c r="E4195" s="5"/>
      <c r="F4195" s="5"/>
      <c r="G4195" s="5"/>
      <c r="H4195" s="5"/>
      <c r="I4195" s="5"/>
      <c r="J4195" s="5"/>
    </row>
    <row r="4196" spans="1:10" ht="15.75" customHeight="1">
      <c r="A4196" s="5"/>
      <c r="B4196" s="5"/>
      <c r="C4196" s="5"/>
      <c r="D4196" s="5"/>
      <c r="E4196" s="5"/>
      <c r="F4196" s="5"/>
      <c r="G4196" s="5"/>
      <c r="H4196" s="5"/>
      <c r="I4196" s="5"/>
      <c r="J4196" s="5"/>
    </row>
    <row r="4197" spans="1:10" ht="15.75" customHeight="1">
      <c r="A4197" s="5"/>
      <c r="B4197" s="5"/>
      <c r="C4197" s="5"/>
      <c r="D4197" s="5"/>
      <c r="E4197" s="5"/>
      <c r="F4197" s="5"/>
      <c r="G4197" s="5"/>
      <c r="H4197" s="5"/>
      <c r="I4197" s="5"/>
      <c r="J4197" s="5"/>
    </row>
    <row r="4198" spans="1:10" ht="15.75" customHeight="1">
      <c r="A4198" s="5"/>
      <c r="B4198" s="5"/>
      <c r="C4198" s="5"/>
      <c r="D4198" s="5"/>
      <c r="E4198" s="5"/>
      <c r="F4198" s="5"/>
      <c r="G4198" s="5"/>
      <c r="H4198" s="5"/>
      <c r="I4198" s="5"/>
      <c r="J4198" s="5"/>
    </row>
    <row r="4199" spans="1:10" ht="15.75" customHeight="1">
      <c r="A4199" s="5"/>
      <c r="B4199" s="5"/>
      <c r="C4199" s="5"/>
      <c r="D4199" s="5"/>
      <c r="E4199" s="5"/>
      <c r="F4199" s="5"/>
      <c r="G4199" s="5"/>
      <c r="H4199" s="5"/>
      <c r="I4199" s="5"/>
      <c r="J4199" s="5"/>
    </row>
    <row r="4200" spans="1:10" ht="15.75" customHeight="1">
      <c r="A4200" s="5"/>
      <c r="B4200" s="5"/>
      <c r="C4200" s="5"/>
      <c r="D4200" s="5"/>
      <c r="E4200" s="5"/>
      <c r="F4200" s="5"/>
      <c r="G4200" s="5"/>
      <c r="H4200" s="5"/>
      <c r="I4200" s="5"/>
      <c r="J4200" s="5"/>
    </row>
    <row r="4201" spans="1:10" ht="15.75" customHeight="1">
      <c r="A4201" s="5"/>
      <c r="B4201" s="5"/>
      <c r="C4201" s="5"/>
      <c r="D4201" s="5"/>
      <c r="E4201" s="5"/>
      <c r="F4201" s="5"/>
      <c r="G4201" s="5"/>
      <c r="H4201" s="5"/>
      <c r="I4201" s="5"/>
      <c r="J4201" s="5"/>
    </row>
    <row r="4202" spans="1:10" ht="15.75" customHeight="1">
      <c r="A4202" s="5"/>
      <c r="B4202" s="5"/>
      <c r="C4202" s="5"/>
      <c r="D4202" s="5"/>
      <c r="E4202" s="5"/>
      <c r="F4202" s="5"/>
      <c r="G4202" s="5"/>
      <c r="H4202" s="5"/>
      <c r="I4202" s="5"/>
      <c r="J4202" s="5"/>
    </row>
    <row r="4203" spans="1:10" ht="15.75" customHeight="1">
      <c r="A4203" s="5"/>
      <c r="B4203" s="5"/>
      <c r="C4203" s="5"/>
      <c r="D4203" s="5"/>
      <c r="E4203" s="5"/>
      <c r="F4203" s="5"/>
      <c r="G4203" s="5"/>
      <c r="H4203" s="5"/>
      <c r="I4203" s="5"/>
      <c r="J4203" s="5"/>
    </row>
    <row r="4204" spans="1:10" ht="15.75" customHeight="1">
      <c r="A4204" s="5"/>
      <c r="B4204" s="5"/>
      <c r="C4204" s="5"/>
      <c r="D4204" s="5"/>
      <c r="E4204" s="5"/>
      <c r="F4204" s="5"/>
      <c r="G4204" s="5"/>
      <c r="H4204" s="5"/>
      <c r="I4204" s="5"/>
      <c r="J4204" s="5"/>
    </row>
    <row r="4205" spans="1:10" ht="15.75" customHeight="1">
      <c r="A4205" s="5"/>
      <c r="B4205" s="5"/>
      <c r="C4205" s="5"/>
      <c r="D4205" s="5"/>
      <c r="E4205" s="5"/>
      <c r="F4205" s="5"/>
      <c r="G4205" s="5"/>
      <c r="H4205" s="5"/>
      <c r="I4205" s="5"/>
      <c r="J4205" s="5"/>
    </row>
    <row r="4206" spans="1:10" ht="15.75" customHeight="1">
      <c r="A4206" s="5"/>
      <c r="B4206" s="5"/>
      <c r="C4206" s="5"/>
      <c r="D4206" s="5"/>
      <c r="E4206" s="5"/>
      <c r="F4206" s="5"/>
      <c r="G4206" s="5"/>
      <c r="H4206" s="5"/>
      <c r="I4206" s="5"/>
      <c r="J4206" s="5"/>
    </row>
    <row r="4207" spans="1:10" ht="15.75" customHeight="1">
      <c r="A4207" s="5"/>
      <c r="B4207" s="5"/>
      <c r="C4207" s="5"/>
      <c r="D4207" s="5"/>
      <c r="E4207" s="5"/>
      <c r="F4207" s="5"/>
      <c r="G4207" s="5"/>
      <c r="H4207" s="5"/>
      <c r="I4207" s="5"/>
      <c r="J4207" s="5"/>
    </row>
    <row r="4208" spans="1:10" ht="15.75" customHeight="1">
      <c r="A4208" s="5"/>
      <c r="B4208" s="5"/>
      <c r="C4208" s="5"/>
      <c r="D4208" s="5"/>
      <c r="E4208" s="5"/>
      <c r="F4208" s="5"/>
      <c r="G4208" s="5"/>
      <c r="H4208" s="5"/>
      <c r="I4208" s="5"/>
      <c r="J4208" s="5"/>
    </row>
    <row r="4209" spans="1:10" ht="15.75" customHeight="1">
      <c r="A4209" s="5"/>
      <c r="B4209" s="5"/>
      <c r="C4209" s="5"/>
      <c r="D4209" s="5"/>
      <c r="E4209" s="5"/>
      <c r="F4209" s="5"/>
      <c r="G4209" s="5"/>
      <c r="H4209" s="5"/>
      <c r="I4209" s="5"/>
      <c r="J4209" s="5"/>
    </row>
    <row r="4210" spans="1:10" ht="15.75" customHeight="1">
      <c r="A4210" s="5"/>
      <c r="B4210" s="5"/>
      <c r="C4210" s="5"/>
      <c r="D4210" s="5"/>
      <c r="E4210" s="5"/>
      <c r="F4210" s="5"/>
      <c r="G4210" s="5"/>
      <c r="H4210" s="5"/>
      <c r="I4210" s="5"/>
      <c r="J4210" s="5"/>
    </row>
    <row r="4211" spans="1:10" ht="15.75" customHeight="1">
      <c r="A4211" s="5"/>
      <c r="B4211" s="5"/>
      <c r="C4211" s="5"/>
      <c r="D4211" s="5"/>
      <c r="E4211" s="5"/>
      <c r="F4211" s="5"/>
      <c r="G4211" s="5"/>
      <c r="H4211" s="5"/>
      <c r="I4211" s="5"/>
      <c r="J4211" s="5"/>
    </row>
    <row r="4212" spans="1:10" ht="15.75" customHeight="1">
      <c r="A4212" s="5"/>
      <c r="B4212" s="5"/>
      <c r="C4212" s="5"/>
      <c r="D4212" s="5"/>
      <c r="E4212" s="5"/>
      <c r="F4212" s="5"/>
      <c r="G4212" s="5"/>
      <c r="H4212" s="5"/>
      <c r="I4212" s="5"/>
      <c r="J4212" s="5"/>
    </row>
    <row r="4213" spans="1:10" ht="15.75" customHeight="1">
      <c r="A4213" s="5"/>
      <c r="B4213" s="5"/>
      <c r="C4213" s="5"/>
      <c r="D4213" s="5"/>
      <c r="E4213" s="5"/>
      <c r="F4213" s="5"/>
      <c r="G4213" s="5"/>
      <c r="H4213" s="5"/>
      <c r="I4213" s="5"/>
      <c r="J4213" s="5"/>
    </row>
    <row r="4214" spans="1:10" ht="15.75" customHeight="1">
      <c r="A4214" s="5"/>
      <c r="B4214" s="5"/>
      <c r="C4214" s="5"/>
      <c r="D4214" s="5"/>
      <c r="E4214" s="5"/>
      <c r="F4214" s="5"/>
      <c r="G4214" s="5"/>
      <c r="H4214" s="5"/>
      <c r="I4214" s="5"/>
      <c r="J4214" s="5"/>
    </row>
    <row r="4215" spans="1:10" ht="15.75" customHeight="1">
      <c r="A4215" s="5"/>
      <c r="B4215" s="5"/>
      <c r="C4215" s="5"/>
      <c r="D4215" s="5"/>
      <c r="E4215" s="5"/>
      <c r="F4215" s="5"/>
      <c r="G4215" s="5"/>
      <c r="H4215" s="5"/>
      <c r="I4215" s="5"/>
      <c r="J4215" s="5"/>
    </row>
    <row r="4216" spans="1:10" ht="15.75" customHeight="1">
      <c r="A4216" s="5"/>
      <c r="B4216" s="5"/>
      <c r="C4216" s="5"/>
      <c r="D4216" s="5"/>
      <c r="E4216" s="5"/>
      <c r="F4216" s="5"/>
      <c r="G4216" s="5"/>
      <c r="H4216" s="5"/>
      <c r="I4216" s="5"/>
      <c r="J4216" s="5"/>
    </row>
    <row r="4217" spans="1:10" ht="15.75" customHeight="1">
      <c r="A4217" s="5"/>
      <c r="B4217" s="5"/>
      <c r="C4217" s="5"/>
      <c r="D4217" s="5"/>
      <c r="E4217" s="5"/>
      <c r="F4217" s="5"/>
      <c r="G4217" s="5"/>
      <c r="H4217" s="5"/>
      <c r="I4217" s="5"/>
      <c r="J4217" s="5"/>
    </row>
    <row r="4218" spans="1:10" ht="15.75" customHeight="1">
      <c r="A4218" s="5"/>
      <c r="B4218" s="5"/>
      <c r="C4218" s="5"/>
      <c r="D4218" s="5"/>
      <c r="E4218" s="5"/>
      <c r="F4218" s="5"/>
      <c r="G4218" s="5"/>
      <c r="H4218" s="5"/>
      <c r="I4218" s="5"/>
      <c r="J4218" s="5"/>
    </row>
    <row r="4219" spans="1:10" ht="15.75" customHeight="1">
      <c r="A4219" s="5"/>
      <c r="B4219" s="5"/>
      <c r="C4219" s="5"/>
      <c r="D4219" s="5"/>
      <c r="E4219" s="5"/>
      <c r="F4219" s="5"/>
      <c r="G4219" s="5"/>
      <c r="H4219" s="5"/>
      <c r="I4219" s="5"/>
      <c r="J4219" s="5"/>
    </row>
    <row r="4220" spans="1:10" ht="15.75" customHeight="1">
      <c r="A4220" s="5"/>
      <c r="B4220" s="5"/>
      <c r="C4220" s="5"/>
      <c r="D4220" s="5"/>
      <c r="E4220" s="5"/>
      <c r="F4220" s="5"/>
      <c r="G4220" s="5"/>
      <c r="H4220" s="5"/>
      <c r="I4220" s="5"/>
      <c r="J4220" s="5"/>
    </row>
    <row r="4221" spans="1:10" ht="15.75" customHeight="1">
      <c r="A4221" s="5"/>
      <c r="B4221" s="5"/>
      <c r="C4221" s="5"/>
      <c r="D4221" s="5"/>
      <c r="E4221" s="5"/>
      <c r="F4221" s="5"/>
      <c r="G4221" s="5"/>
      <c r="H4221" s="5"/>
      <c r="I4221" s="5"/>
      <c r="J4221" s="5"/>
    </row>
    <row r="4222" spans="1:10" ht="15.75" customHeight="1">
      <c r="A4222" s="5"/>
      <c r="B4222" s="5"/>
      <c r="C4222" s="5"/>
      <c r="D4222" s="5"/>
      <c r="E4222" s="5"/>
      <c r="F4222" s="5"/>
      <c r="G4222" s="5"/>
      <c r="H4222" s="5"/>
      <c r="I4222" s="5"/>
      <c r="J4222" s="5"/>
    </row>
    <row r="4223" spans="1:10" ht="15.75" customHeight="1">
      <c r="A4223" s="5"/>
      <c r="B4223" s="5"/>
      <c r="C4223" s="5"/>
      <c r="D4223" s="5"/>
      <c r="E4223" s="5"/>
      <c r="F4223" s="5"/>
      <c r="G4223" s="5"/>
      <c r="H4223" s="5"/>
      <c r="I4223" s="5"/>
      <c r="J4223" s="5"/>
    </row>
    <row r="4224" spans="1:10" ht="15.75" customHeight="1">
      <c r="A4224" s="5"/>
      <c r="B4224" s="5"/>
      <c r="C4224" s="5"/>
      <c r="D4224" s="5"/>
      <c r="E4224" s="5"/>
      <c r="F4224" s="5"/>
      <c r="G4224" s="5"/>
      <c r="H4224" s="5"/>
      <c r="I4224" s="5"/>
      <c r="J4224" s="5"/>
    </row>
    <row r="4225" spans="1:10" ht="15.75" customHeight="1">
      <c r="A4225" s="5"/>
      <c r="B4225" s="5"/>
      <c r="C4225" s="5"/>
      <c r="D4225" s="5"/>
      <c r="E4225" s="5"/>
      <c r="F4225" s="5"/>
      <c r="G4225" s="5"/>
      <c r="H4225" s="5"/>
      <c r="I4225" s="5"/>
      <c r="J4225" s="5"/>
    </row>
    <row r="4226" spans="1:10" ht="15.75" customHeight="1">
      <c r="A4226" s="5"/>
      <c r="B4226" s="5"/>
      <c r="C4226" s="5"/>
      <c r="D4226" s="5"/>
      <c r="E4226" s="5"/>
      <c r="F4226" s="5"/>
      <c r="G4226" s="5"/>
      <c r="H4226" s="5"/>
      <c r="I4226" s="5"/>
      <c r="J4226" s="5"/>
    </row>
    <row r="4227" spans="1:10" ht="15.75" customHeight="1">
      <c r="A4227" s="5"/>
      <c r="B4227" s="5"/>
      <c r="C4227" s="5"/>
      <c r="D4227" s="5"/>
      <c r="E4227" s="5"/>
      <c r="F4227" s="5"/>
      <c r="G4227" s="5"/>
      <c r="H4227" s="5"/>
      <c r="I4227" s="5"/>
      <c r="J4227" s="5"/>
    </row>
    <row r="4228" spans="1:10" ht="15.75" customHeight="1">
      <c r="A4228" s="5"/>
      <c r="B4228" s="5"/>
      <c r="C4228" s="5"/>
      <c r="D4228" s="5"/>
      <c r="E4228" s="5"/>
      <c r="F4228" s="5"/>
      <c r="G4228" s="5"/>
      <c r="H4228" s="5"/>
      <c r="I4228" s="5"/>
      <c r="J4228" s="5"/>
    </row>
    <row r="4229" spans="1:10" ht="15.75" customHeight="1">
      <c r="A4229" s="5"/>
      <c r="B4229" s="5"/>
      <c r="C4229" s="5"/>
      <c r="D4229" s="5"/>
      <c r="E4229" s="5"/>
      <c r="F4229" s="5"/>
      <c r="G4229" s="5"/>
      <c r="H4229" s="5"/>
      <c r="I4229" s="5"/>
      <c r="J4229" s="5"/>
    </row>
    <row r="4230" spans="1:10" ht="15.75" customHeight="1">
      <c r="A4230" s="5"/>
      <c r="B4230" s="5"/>
      <c r="C4230" s="5"/>
      <c r="D4230" s="5"/>
      <c r="E4230" s="5"/>
      <c r="F4230" s="5"/>
      <c r="G4230" s="5"/>
      <c r="H4230" s="5"/>
      <c r="I4230" s="5"/>
      <c r="J4230" s="5"/>
    </row>
    <row r="4231" spans="1:10" ht="15.75" customHeight="1">
      <c r="A4231" s="5"/>
      <c r="B4231" s="5"/>
      <c r="C4231" s="5"/>
      <c r="D4231" s="5"/>
      <c r="E4231" s="5"/>
      <c r="F4231" s="5"/>
      <c r="G4231" s="5"/>
      <c r="H4231" s="5"/>
      <c r="I4231" s="5"/>
      <c r="J4231" s="5"/>
    </row>
    <row r="4232" spans="1:10" ht="15.75" customHeight="1">
      <c r="A4232" s="5"/>
      <c r="B4232" s="5"/>
      <c r="C4232" s="5"/>
      <c r="D4232" s="5"/>
      <c r="E4232" s="5"/>
      <c r="F4232" s="5"/>
      <c r="G4232" s="5"/>
      <c r="H4232" s="5"/>
      <c r="I4232" s="5"/>
      <c r="J4232" s="5"/>
    </row>
    <row r="4233" spans="1:10" ht="15.75" customHeight="1">
      <c r="A4233" s="5"/>
      <c r="B4233" s="5"/>
      <c r="C4233" s="5"/>
      <c r="D4233" s="5"/>
      <c r="E4233" s="5"/>
      <c r="F4233" s="5"/>
      <c r="G4233" s="5"/>
      <c r="H4233" s="5"/>
      <c r="I4233" s="5"/>
      <c r="J4233" s="5"/>
    </row>
    <row r="4234" spans="1:10" ht="15.75" customHeight="1">
      <c r="A4234" s="5"/>
      <c r="B4234" s="5"/>
      <c r="C4234" s="5"/>
      <c r="D4234" s="5"/>
      <c r="E4234" s="5"/>
      <c r="F4234" s="5"/>
      <c r="G4234" s="5"/>
      <c r="H4234" s="5"/>
      <c r="I4234" s="5"/>
      <c r="J4234" s="5"/>
    </row>
    <row r="4235" spans="1:10" ht="15.75" customHeight="1">
      <c r="A4235" s="5"/>
      <c r="B4235" s="5"/>
      <c r="C4235" s="5"/>
      <c r="D4235" s="5"/>
      <c r="E4235" s="5"/>
      <c r="F4235" s="5"/>
      <c r="G4235" s="5"/>
      <c r="H4235" s="5"/>
      <c r="I4235" s="5"/>
      <c r="J4235" s="5"/>
    </row>
    <row r="4236" spans="1:10" ht="15.75" customHeight="1">
      <c r="A4236" s="5"/>
      <c r="B4236" s="5"/>
      <c r="C4236" s="5"/>
      <c r="D4236" s="5"/>
      <c r="E4236" s="5"/>
      <c r="F4236" s="5"/>
      <c r="G4236" s="5"/>
      <c r="H4236" s="5"/>
      <c r="I4236" s="5"/>
      <c r="J4236" s="5"/>
    </row>
    <row r="4237" spans="1:10" ht="15.75" customHeight="1">
      <c r="A4237" s="5"/>
      <c r="B4237" s="5"/>
      <c r="C4237" s="5"/>
      <c r="D4237" s="5"/>
      <c r="E4237" s="5"/>
      <c r="F4237" s="5"/>
      <c r="G4237" s="5"/>
      <c r="H4237" s="5"/>
      <c r="I4237" s="5"/>
      <c r="J4237" s="5"/>
    </row>
    <row r="4238" spans="1:10" ht="15.75" customHeight="1">
      <c r="A4238" s="5"/>
      <c r="B4238" s="5"/>
      <c r="C4238" s="5"/>
      <c r="D4238" s="5"/>
      <c r="E4238" s="5"/>
      <c r="F4238" s="5"/>
      <c r="G4238" s="5"/>
      <c r="H4238" s="5"/>
      <c r="I4238" s="5"/>
      <c r="J4238" s="5"/>
    </row>
    <row r="4239" spans="1:10" ht="15.75" customHeight="1">
      <c r="A4239" s="5"/>
      <c r="B4239" s="5"/>
      <c r="C4239" s="5"/>
      <c r="D4239" s="5"/>
      <c r="E4239" s="5"/>
      <c r="F4239" s="5"/>
      <c r="G4239" s="5"/>
      <c r="H4239" s="5"/>
      <c r="I4239" s="5"/>
      <c r="J4239" s="5"/>
    </row>
    <row r="4240" spans="1:10" ht="15.75" customHeight="1">
      <c r="A4240" s="5"/>
      <c r="B4240" s="5"/>
      <c r="C4240" s="5"/>
      <c r="D4240" s="5"/>
      <c r="E4240" s="5"/>
      <c r="F4240" s="5"/>
      <c r="G4240" s="5"/>
      <c r="H4240" s="5"/>
      <c r="I4240" s="5"/>
      <c r="J4240" s="5"/>
    </row>
    <row r="4241" spans="1:10" ht="15.75" customHeight="1">
      <c r="A4241" s="5"/>
      <c r="B4241" s="5"/>
      <c r="C4241" s="5"/>
      <c r="D4241" s="5"/>
      <c r="E4241" s="5"/>
      <c r="F4241" s="5"/>
      <c r="G4241" s="5"/>
      <c r="H4241" s="5"/>
      <c r="I4241" s="5"/>
      <c r="J4241" s="5"/>
    </row>
    <row r="4242" spans="1:10" ht="15.75" customHeight="1">
      <c r="A4242" s="5"/>
      <c r="B4242" s="5"/>
      <c r="C4242" s="5"/>
      <c r="D4242" s="5"/>
      <c r="E4242" s="5"/>
      <c r="F4242" s="5"/>
      <c r="G4242" s="5"/>
      <c r="H4242" s="5"/>
      <c r="I4242" s="5"/>
      <c r="J4242" s="5"/>
    </row>
    <row r="4243" spans="1:10" ht="15.75" customHeight="1">
      <c r="A4243" s="5"/>
      <c r="B4243" s="5"/>
      <c r="C4243" s="5"/>
      <c r="D4243" s="5"/>
      <c r="E4243" s="5"/>
      <c r="F4243" s="5"/>
      <c r="G4243" s="5"/>
      <c r="H4243" s="5"/>
      <c r="I4243" s="5"/>
      <c r="J4243" s="5"/>
    </row>
    <row r="4244" spans="1:10" ht="15.75" customHeight="1">
      <c r="A4244" s="5"/>
      <c r="B4244" s="5"/>
      <c r="C4244" s="5"/>
      <c r="D4244" s="5"/>
      <c r="E4244" s="5"/>
      <c r="F4244" s="5"/>
      <c r="G4244" s="5"/>
      <c r="H4244" s="5"/>
      <c r="I4244" s="5"/>
      <c r="J4244" s="5"/>
    </row>
    <row r="4245" spans="1:10" ht="15.75" customHeight="1">
      <c r="A4245" s="5"/>
      <c r="B4245" s="5"/>
      <c r="C4245" s="5"/>
      <c r="D4245" s="5"/>
      <c r="E4245" s="5"/>
      <c r="F4245" s="5"/>
      <c r="G4245" s="5"/>
      <c r="H4245" s="5"/>
      <c r="I4245" s="5"/>
      <c r="J4245" s="5"/>
    </row>
    <row r="4246" spans="1:10" ht="15.75" customHeight="1">
      <c r="A4246" s="5"/>
      <c r="B4246" s="5"/>
      <c r="C4246" s="5"/>
      <c r="D4246" s="5"/>
      <c r="E4246" s="5"/>
      <c r="F4246" s="5"/>
      <c r="G4246" s="5"/>
      <c r="H4246" s="5"/>
      <c r="I4246" s="5"/>
      <c r="J4246" s="5"/>
    </row>
    <row r="4247" spans="1:10" ht="15.75" customHeight="1">
      <c r="A4247" s="5"/>
      <c r="B4247" s="5"/>
      <c r="C4247" s="5"/>
      <c r="D4247" s="5"/>
      <c r="E4247" s="5"/>
      <c r="F4247" s="5"/>
      <c r="G4247" s="5"/>
      <c r="H4247" s="5"/>
      <c r="I4247" s="5"/>
      <c r="J4247" s="5"/>
    </row>
    <row r="4248" spans="1:10" ht="15.75" customHeight="1">
      <c r="A4248" s="5"/>
      <c r="B4248" s="5"/>
      <c r="C4248" s="5"/>
      <c r="D4248" s="5"/>
      <c r="E4248" s="5"/>
      <c r="F4248" s="5"/>
      <c r="G4248" s="5"/>
      <c r="H4248" s="5"/>
      <c r="I4248" s="5"/>
      <c r="J4248" s="5"/>
    </row>
    <row r="4249" spans="1:10" ht="15.75" customHeight="1">
      <c r="A4249" s="5"/>
      <c r="B4249" s="5"/>
      <c r="C4249" s="5"/>
      <c r="D4249" s="5"/>
      <c r="E4249" s="5"/>
      <c r="F4249" s="5"/>
      <c r="G4249" s="5"/>
      <c r="H4249" s="5"/>
      <c r="I4249" s="5"/>
      <c r="J4249" s="5"/>
    </row>
    <row r="4250" spans="1:10" ht="15.75" customHeight="1">
      <c r="A4250" s="5"/>
      <c r="B4250" s="5"/>
      <c r="C4250" s="5"/>
      <c r="D4250" s="5"/>
      <c r="E4250" s="5"/>
      <c r="F4250" s="5"/>
      <c r="G4250" s="5"/>
      <c r="H4250" s="5"/>
      <c r="I4250" s="5"/>
      <c r="J4250" s="5"/>
    </row>
    <row r="4251" spans="1:10" ht="15.75" customHeight="1">
      <c r="A4251" s="5"/>
      <c r="B4251" s="5"/>
      <c r="C4251" s="5"/>
      <c r="D4251" s="5"/>
      <c r="E4251" s="5"/>
      <c r="F4251" s="5"/>
      <c r="G4251" s="5"/>
      <c r="H4251" s="5"/>
      <c r="I4251" s="5"/>
      <c r="J4251" s="5"/>
    </row>
    <row r="4252" spans="1:10" ht="15.75" customHeight="1">
      <c r="A4252" s="5"/>
      <c r="B4252" s="5"/>
      <c r="C4252" s="5"/>
      <c r="D4252" s="5"/>
      <c r="E4252" s="5"/>
      <c r="F4252" s="5"/>
      <c r="G4252" s="5"/>
      <c r="H4252" s="5"/>
      <c r="I4252" s="5"/>
      <c r="J4252" s="5"/>
    </row>
    <row r="4253" spans="1:10" ht="15.75" customHeight="1">
      <c r="A4253" s="5"/>
      <c r="B4253" s="5"/>
      <c r="C4253" s="5"/>
      <c r="D4253" s="5"/>
      <c r="E4253" s="5"/>
      <c r="F4253" s="5"/>
      <c r="G4253" s="5"/>
      <c r="H4253" s="5"/>
      <c r="I4253" s="5"/>
      <c r="J4253" s="5"/>
    </row>
    <row r="4254" spans="1:10" ht="15.75" customHeight="1">
      <c r="A4254" s="5"/>
      <c r="B4254" s="5"/>
      <c r="C4254" s="5"/>
      <c r="D4254" s="5"/>
      <c r="E4254" s="5"/>
      <c r="F4254" s="5"/>
      <c r="G4254" s="5"/>
      <c r="H4254" s="5"/>
      <c r="I4254" s="5"/>
      <c r="J4254" s="5"/>
    </row>
    <row r="4255" spans="1:10" ht="15.75" customHeight="1">
      <c r="A4255" s="5"/>
      <c r="B4255" s="5"/>
      <c r="C4255" s="5"/>
      <c r="D4255" s="5"/>
      <c r="E4255" s="5"/>
      <c r="F4255" s="5"/>
      <c r="G4255" s="5"/>
      <c r="H4255" s="5"/>
      <c r="I4255" s="5"/>
      <c r="J4255" s="5"/>
    </row>
    <row r="4256" spans="1:10" ht="15.75" customHeight="1">
      <c r="A4256" s="5"/>
      <c r="B4256" s="5"/>
      <c r="C4256" s="5"/>
      <c r="D4256" s="5"/>
      <c r="E4256" s="5"/>
      <c r="F4256" s="5"/>
      <c r="G4256" s="5"/>
      <c r="H4256" s="5"/>
      <c r="I4256" s="5"/>
      <c r="J4256" s="5"/>
    </row>
    <row r="4257" spans="1:10" ht="15.75" customHeight="1">
      <c r="A4257" s="5"/>
      <c r="B4257" s="5"/>
      <c r="C4257" s="5"/>
      <c r="D4257" s="5"/>
      <c r="E4257" s="5"/>
      <c r="F4257" s="5"/>
      <c r="G4257" s="5"/>
      <c r="H4257" s="5"/>
      <c r="I4257" s="5"/>
      <c r="J4257" s="5"/>
    </row>
    <row r="4258" spans="1:10" ht="15.75" customHeight="1">
      <c r="A4258" s="5"/>
      <c r="B4258" s="5"/>
      <c r="C4258" s="5"/>
      <c r="D4258" s="5"/>
      <c r="E4258" s="5"/>
      <c r="F4258" s="5"/>
      <c r="G4258" s="5"/>
      <c r="H4258" s="5"/>
      <c r="I4258" s="5"/>
      <c r="J4258" s="5"/>
    </row>
    <row r="4259" spans="1:10" ht="15.75" customHeight="1">
      <c r="A4259" s="5"/>
      <c r="B4259" s="5"/>
      <c r="C4259" s="5"/>
      <c r="D4259" s="5"/>
      <c r="E4259" s="5"/>
      <c r="F4259" s="5"/>
      <c r="G4259" s="5"/>
      <c r="H4259" s="5"/>
      <c r="I4259" s="5"/>
      <c r="J4259" s="5"/>
    </row>
    <row r="4260" spans="1:10" ht="15.75" customHeight="1">
      <c r="A4260" s="5"/>
      <c r="B4260" s="5"/>
      <c r="C4260" s="5"/>
      <c r="D4260" s="5"/>
      <c r="E4260" s="5"/>
      <c r="F4260" s="5"/>
      <c r="G4260" s="5"/>
      <c r="H4260" s="5"/>
      <c r="I4260" s="5"/>
      <c r="J4260" s="5"/>
    </row>
    <row r="4261" spans="1:10" ht="15.75" customHeight="1">
      <c r="A4261" s="5"/>
      <c r="B4261" s="5"/>
      <c r="C4261" s="5"/>
      <c r="D4261" s="5"/>
      <c r="E4261" s="5"/>
      <c r="F4261" s="5"/>
      <c r="G4261" s="5"/>
      <c r="H4261" s="5"/>
      <c r="I4261" s="5"/>
      <c r="J4261" s="5"/>
    </row>
    <row r="4262" spans="1:10" ht="15.75" customHeight="1">
      <c r="A4262" s="5"/>
      <c r="B4262" s="5"/>
      <c r="C4262" s="5"/>
      <c r="D4262" s="5"/>
      <c r="E4262" s="5"/>
      <c r="F4262" s="5"/>
      <c r="G4262" s="5"/>
      <c r="H4262" s="5"/>
      <c r="I4262" s="5"/>
      <c r="J4262" s="5"/>
    </row>
    <row r="4263" spans="1:10" ht="15.75" customHeight="1">
      <c r="A4263" s="5"/>
      <c r="B4263" s="5"/>
      <c r="C4263" s="5"/>
      <c r="D4263" s="5"/>
      <c r="E4263" s="5"/>
      <c r="F4263" s="5"/>
      <c r="G4263" s="5"/>
      <c r="H4263" s="5"/>
      <c r="I4263" s="5"/>
      <c r="J4263" s="5"/>
    </row>
    <row r="4264" spans="1:10" ht="15.75" customHeight="1">
      <c r="A4264" s="5"/>
      <c r="B4264" s="5"/>
      <c r="C4264" s="5"/>
      <c r="D4264" s="5"/>
      <c r="E4264" s="5"/>
      <c r="F4264" s="5"/>
      <c r="G4264" s="5"/>
      <c r="H4264" s="5"/>
      <c r="I4264" s="5"/>
      <c r="J4264" s="5"/>
    </row>
    <row r="4265" spans="1:10" ht="15.75" customHeight="1">
      <c r="A4265" s="5"/>
      <c r="B4265" s="5"/>
      <c r="C4265" s="5"/>
      <c r="D4265" s="5"/>
      <c r="E4265" s="5"/>
      <c r="F4265" s="5"/>
      <c r="G4265" s="5"/>
      <c r="H4265" s="5"/>
      <c r="I4265" s="5"/>
      <c r="J4265" s="5"/>
    </row>
    <row r="4266" spans="1:10" ht="15.75" customHeight="1">
      <c r="A4266" s="5"/>
      <c r="B4266" s="5"/>
      <c r="C4266" s="5"/>
      <c r="D4266" s="5"/>
      <c r="E4266" s="5"/>
      <c r="F4266" s="5"/>
      <c r="G4266" s="5"/>
      <c r="H4266" s="5"/>
      <c r="I4266" s="5"/>
      <c r="J4266" s="5"/>
    </row>
    <row r="4267" spans="1:10" ht="15.75" customHeight="1">
      <c r="A4267" s="5"/>
      <c r="B4267" s="5"/>
      <c r="C4267" s="5"/>
      <c r="D4267" s="5"/>
      <c r="E4267" s="5"/>
      <c r="F4267" s="5"/>
      <c r="G4267" s="5"/>
      <c r="H4267" s="5"/>
      <c r="I4267" s="5"/>
      <c r="J4267" s="5"/>
    </row>
    <row r="4268" spans="1:10" ht="15.75" customHeight="1">
      <c r="A4268" s="5"/>
      <c r="B4268" s="5"/>
      <c r="C4268" s="5"/>
      <c r="D4268" s="5"/>
      <c r="E4268" s="5"/>
      <c r="F4268" s="5"/>
      <c r="G4268" s="5"/>
      <c r="H4268" s="5"/>
      <c r="I4268" s="5"/>
      <c r="J4268" s="5"/>
    </row>
    <row r="4269" spans="1:10" ht="15.75" customHeight="1">
      <c r="A4269" s="5"/>
      <c r="B4269" s="5"/>
      <c r="C4269" s="5"/>
      <c r="D4269" s="5"/>
      <c r="E4269" s="5"/>
      <c r="F4269" s="5"/>
      <c r="G4269" s="5"/>
      <c r="H4269" s="5"/>
      <c r="I4269" s="5"/>
      <c r="J4269" s="5"/>
    </row>
    <row r="4270" spans="1:10" ht="15.75" customHeight="1">
      <c r="A4270" s="5"/>
      <c r="B4270" s="5"/>
      <c r="C4270" s="5"/>
      <c r="D4270" s="5"/>
      <c r="E4270" s="5"/>
      <c r="F4270" s="5"/>
      <c r="G4270" s="5"/>
      <c r="H4270" s="5"/>
      <c r="I4270" s="5"/>
      <c r="J4270" s="5"/>
    </row>
    <row r="4271" spans="1:10" ht="15.75" customHeight="1">
      <c r="A4271" s="5"/>
      <c r="B4271" s="5"/>
      <c r="C4271" s="5"/>
      <c r="D4271" s="5"/>
      <c r="E4271" s="5"/>
      <c r="F4271" s="5"/>
      <c r="G4271" s="5"/>
      <c r="H4271" s="5"/>
      <c r="I4271" s="5"/>
      <c r="J4271" s="5"/>
    </row>
    <row r="4272" spans="1:10" ht="15.75" customHeight="1">
      <c r="A4272" s="5"/>
      <c r="B4272" s="5"/>
      <c r="C4272" s="5"/>
      <c r="D4272" s="5"/>
      <c r="E4272" s="5"/>
      <c r="F4272" s="5"/>
      <c r="G4272" s="5"/>
      <c r="H4272" s="5"/>
      <c r="I4272" s="5"/>
      <c r="J4272" s="5"/>
    </row>
    <row r="4273" spans="1:10" ht="15.75" customHeight="1">
      <c r="A4273" s="5"/>
      <c r="B4273" s="5"/>
      <c r="C4273" s="5"/>
      <c r="D4273" s="5"/>
      <c r="E4273" s="5"/>
      <c r="F4273" s="5"/>
      <c r="G4273" s="5"/>
      <c r="H4273" s="5"/>
      <c r="I4273" s="5"/>
      <c r="J4273" s="5"/>
    </row>
    <row r="4274" spans="1:10" ht="15.75" customHeight="1">
      <c r="A4274" s="5"/>
      <c r="B4274" s="5"/>
      <c r="C4274" s="5"/>
      <c r="D4274" s="5"/>
      <c r="E4274" s="5"/>
      <c r="F4274" s="5"/>
      <c r="G4274" s="5"/>
      <c r="H4274" s="5"/>
      <c r="I4274" s="5"/>
      <c r="J4274" s="5"/>
    </row>
    <row r="4275" spans="1:10" ht="15.75" customHeight="1">
      <c r="A4275" s="5"/>
      <c r="B4275" s="5"/>
      <c r="C4275" s="5"/>
      <c r="D4275" s="5"/>
      <c r="E4275" s="5"/>
      <c r="F4275" s="5"/>
      <c r="G4275" s="5"/>
      <c r="H4275" s="5"/>
      <c r="I4275" s="5"/>
      <c r="J4275" s="5"/>
    </row>
    <row r="4276" spans="1:10" ht="15.75" customHeight="1">
      <c r="A4276" s="5"/>
      <c r="B4276" s="5"/>
      <c r="C4276" s="5"/>
      <c r="D4276" s="5"/>
      <c r="E4276" s="5"/>
      <c r="F4276" s="5"/>
      <c r="G4276" s="5"/>
      <c r="H4276" s="5"/>
      <c r="I4276" s="5"/>
      <c r="J4276" s="5"/>
    </row>
    <row r="4277" spans="1:10" ht="15.75" customHeight="1">
      <c r="A4277" s="5"/>
      <c r="B4277" s="5"/>
      <c r="C4277" s="5"/>
      <c r="D4277" s="5"/>
      <c r="E4277" s="5"/>
      <c r="F4277" s="5"/>
      <c r="G4277" s="5"/>
      <c r="H4277" s="5"/>
      <c r="I4277" s="5"/>
      <c r="J4277" s="5"/>
    </row>
    <row r="4278" spans="1:10" ht="15.75" customHeight="1">
      <c r="A4278" s="5"/>
      <c r="B4278" s="5"/>
      <c r="C4278" s="5"/>
      <c r="D4278" s="5"/>
      <c r="E4278" s="5"/>
      <c r="F4278" s="5"/>
      <c r="G4278" s="5"/>
      <c r="H4278" s="5"/>
      <c r="I4278" s="5"/>
      <c r="J4278" s="5"/>
    </row>
    <row r="4279" spans="1:10" ht="15.75" customHeight="1">
      <c r="A4279" s="5"/>
      <c r="B4279" s="5"/>
      <c r="C4279" s="5"/>
      <c r="D4279" s="5"/>
      <c r="E4279" s="5"/>
      <c r="F4279" s="5"/>
      <c r="G4279" s="5"/>
      <c r="H4279" s="5"/>
      <c r="I4279" s="5"/>
      <c r="J4279" s="5"/>
    </row>
    <row r="4280" spans="1:10" ht="15.75" customHeight="1">
      <c r="A4280" s="5"/>
      <c r="B4280" s="5"/>
      <c r="C4280" s="5"/>
      <c r="D4280" s="5"/>
      <c r="E4280" s="5"/>
      <c r="F4280" s="5"/>
      <c r="G4280" s="5"/>
      <c r="H4280" s="5"/>
      <c r="I4280" s="5"/>
      <c r="J4280" s="5"/>
    </row>
    <row r="4281" spans="1:10" ht="15.75" customHeight="1">
      <c r="A4281" s="5"/>
      <c r="B4281" s="5"/>
      <c r="C4281" s="5"/>
      <c r="D4281" s="5"/>
      <c r="E4281" s="5"/>
      <c r="F4281" s="5"/>
      <c r="G4281" s="5"/>
      <c r="H4281" s="5"/>
      <c r="I4281" s="5"/>
      <c r="J4281" s="5"/>
    </row>
    <row r="4282" spans="1:10" ht="15.75" customHeight="1">
      <c r="A4282" s="5"/>
      <c r="B4282" s="5"/>
      <c r="C4282" s="5"/>
      <c r="D4282" s="5"/>
      <c r="E4282" s="5"/>
      <c r="F4282" s="5"/>
      <c r="G4282" s="5"/>
      <c r="H4282" s="5"/>
      <c r="I4282" s="5"/>
      <c r="J4282" s="5"/>
    </row>
    <row r="4283" spans="1:10" ht="15.75" customHeight="1">
      <c r="A4283" s="5"/>
      <c r="B4283" s="5"/>
      <c r="C4283" s="5"/>
      <c r="D4283" s="5"/>
      <c r="E4283" s="5"/>
      <c r="F4283" s="5"/>
      <c r="G4283" s="5"/>
      <c r="H4283" s="5"/>
      <c r="I4283" s="5"/>
      <c r="J4283" s="5"/>
    </row>
    <row r="4284" spans="1:10" ht="15.75" customHeight="1">
      <c r="A4284" s="5"/>
      <c r="B4284" s="5"/>
      <c r="C4284" s="5"/>
      <c r="D4284" s="5"/>
      <c r="E4284" s="5"/>
      <c r="F4284" s="5"/>
      <c r="G4284" s="5"/>
      <c r="H4284" s="5"/>
      <c r="I4284" s="5"/>
      <c r="J4284" s="5"/>
    </row>
    <row r="4285" spans="1:10" ht="15.75" customHeight="1">
      <c r="A4285" s="5"/>
      <c r="B4285" s="5"/>
      <c r="C4285" s="5"/>
      <c r="D4285" s="5"/>
      <c r="E4285" s="5"/>
      <c r="F4285" s="5"/>
      <c r="G4285" s="5"/>
      <c r="H4285" s="5"/>
      <c r="I4285" s="5"/>
      <c r="J4285" s="5"/>
    </row>
    <row r="4286" spans="1:10" ht="15.75" customHeight="1">
      <c r="A4286" s="5"/>
      <c r="B4286" s="5"/>
      <c r="C4286" s="5"/>
      <c r="D4286" s="5"/>
      <c r="E4286" s="5"/>
      <c r="F4286" s="5"/>
      <c r="G4286" s="5"/>
      <c r="H4286" s="5"/>
      <c r="I4286" s="5"/>
      <c r="J4286" s="5"/>
    </row>
    <row r="4287" spans="1:10" ht="15.75" customHeight="1">
      <c r="A4287" s="5"/>
      <c r="B4287" s="5"/>
      <c r="C4287" s="5"/>
      <c r="D4287" s="5"/>
      <c r="E4287" s="5"/>
      <c r="F4287" s="5"/>
      <c r="G4287" s="5"/>
      <c r="H4287" s="5"/>
      <c r="I4287" s="5"/>
      <c r="J4287" s="5"/>
    </row>
    <row r="4288" spans="1:10" ht="15.75" customHeight="1">
      <c r="A4288" s="5"/>
      <c r="B4288" s="5"/>
      <c r="C4288" s="5"/>
      <c r="D4288" s="5"/>
      <c r="E4288" s="5"/>
      <c r="F4288" s="5"/>
      <c r="G4288" s="5"/>
      <c r="H4288" s="5"/>
      <c r="I4288" s="5"/>
      <c r="J4288" s="5"/>
    </row>
    <row r="4289" spans="1:10" ht="15.75" customHeight="1">
      <c r="A4289" s="5"/>
      <c r="B4289" s="5"/>
      <c r="C4289" s="5"/>
      <c r="D4289" s="5"/>
      <c r="E4289" s="5"/>
      <c r="F4289" s="5"/>
      <c r="G4289" s="5"/>
      <c r="H4289" s="5"/>
      <c r="I4289" s="5"/>
      <c r="J4289" s="5"/>
    </row>
    <row r="4290" spans="1:10" ht="15.75" customHeight="1">
      <c r="A4290" s="5"/>
      <c r="B4290" s="5"/>
      <c r="C4290" s="5"/>
      <c r="D4290" s="5"/>
      <c r="E4290" s="5"/>
      <c r="F4290" s="5"/>
      <c r="G4290" s="5"/>
      <c r="H4290" s="5"/>
      <c r="I4290" s="5"/>
      <c r="J4290" s="5"/>
    </row>
    <row r="4291" spans="1:10" ht="15.75" customHeight="1">
      <c r="A4291" s="5"/>
      <c r="B4291" s="5"/>
      <c r="C4291" s="5"/>
      <c r="D4291" s="5"/>
      <c r="E4291" s="5"/>
      <c r="F4291" s="5"/>
      <c r="G4291" s="5"/>
      <c r="H4291" s="5"/>
      <c r="I4291" s="5"/>
      <c r="J4291" s="5"/>
    </row>
    <row r="4292" spans="1:10" ht="15.75" customHeight="1">
      <c r="A4292" s="5"/>
      <c r="B4292" s="5"/>
      <c r="C4292" s="5"/>
      <c r="D4292" s="5"/>
      <c r="E4292" s="5"/>
      <c r="F4292" s="5"/>
      <c r="G4292" s="5"/>
      <c r="H4292" s="5"/>
      <c r="I4292" s="5"/>
      <c r="J4292" s="5"/>
    </row>
    <row r="4293" spans="1:10" ht="15.75" customHeight="1">
      <c r="A4293" s="5"/>
      <c r="B4293" s="5"/>
      <c r="C4293" s="5"/>
      <c r="D4293" s="5"/>
      <c r="E4293" s="5"/>
      <c r="F4293" s="5"/>
      <c r="G4293" s="5"/>
      <c r="H4293" s="5"/>
      <c r="I4293" s="5"/>
      <c r="J4293" s="5"/>
    </row>
    <row r="4294" spans="1:10" ht="15.75" customHeight="1">
      <c r="A4294" s="5"/>
      <c r="B4294" s="5"/>
      <c r="C4294" s="5"/>
      <c r="D4294" s="5"/>
      <c r="E4294" s="5"/>
      <c r="F4294" s="5"/>
      <c r="G4294" s="5"/>
      <c r="H4294" s="5"/>
      <c r="I4294" s="5"/>
      <c r="J4294" s="5"/>
    </row>
    <row r="4295" spans="1:10" ht="15.75" customHeight="1">
      <c r="A4295" s="5"/>
      <c r="B4295" s="5"/>
      <c r="C4295" s="5"/>
      <c r="D4295" s="5"/>
      <c r="E4295" s="5"/>
      <c r="F4295" s="5"/>
      <c r="G4295" s="5"/>
      <c r="H4295" s="5"/>
      <c r="I4295" s="5"/>
      <c r="J4295" s="5"/>
    </row>
    <row r="4296" spans="1:10" ht="15.75" customHeight="1">
      <c r="A4296" s="5"/>
      <c r="B4296" s="5"/>
      <c r="C4296" s="5"/>
      <c r="D4296" s="5"/>
      <c r="E4296" s="5"/>
      <c r="F4296" s="5"/>
      <c r="G4296" s="5"/>
      <c r="H4296" s="5"/>
      <c r="I4296" s="5"/>
      <c r="J4296" s="5"/>
    </row>
    <row r="4297" spans="1:10" ht="15.75" customHeight="1">
      <c r="A4297" s="5"/>
      <c r="B4297" s="5"/>
      <c r="C4297" s="5"/>
      <c r="D4297" s="5"/>
      <c r="E4297" s="5"/>
      <c r="F4297" s="5"/>
      <c r="G4297" s="5"/>
      <c r="H4297" s="5"/>
      <c r="I4297" s="5"/>
      <c r="J4297" s="5"/>
    </row>
    <row r="4298" spans="1:10" ht="15.75" customHeight="1">
      <c r="A4298" s="5"/>
      <c r="B4298" s="5"/>
      <c r="C4298" s="5"/>
      <c r="D4298" s="5"/>
      <c r="E4298" s="5"/>
      <c r="F4298" s="5"/>
      <c r="G4298" s="5"/>
      <c r="H4298" s="5"/>
      <c r="I4298" s="5"/>
      <c r="J4298" s="5"/>
    </row>
    <row r="4299" spans="1:10" ht="15.75" customHeight="1">
      <c r="A4299" s="5"/>
      <c r="B4299" s="5"/>
      <c r="C4299" s="5"/>
      <c r="D4299" s="5"/>
      <c r="E4299" s="5"/>
      <c r="F4299" s="5"/>
      <c r="G4299" s="5"/>
      <c r="H4299" s="5"/>
      <c r="I4299" s="5"/>
      <c r="J4299" s="5"/>
    </row>
    <row r="4300" spans="1:10" ht="15.75" customHeight="1">
      <c r="A4300" s="5"/>
      <c r="B4300" s="5"/>
      <c r="C4300" s="5"/>
      <c r="D4300" s="5"/>
      <c r="E4300" s="5"/>
      <c r="F4300" s="5"/>
      <c r="G4300" s="5"/>
      <c r="H4300" s="5"/>
      <c r="I4300" s="5"/>
      <c r="J4300" s="5"/>
    </row>
    <row r="4301" spans="1:10" ht="15.75" customHeight="1">
      <c r="A4301" s="5"/>
      <c r="B4301" s="5"/>
      <c r="C4301" s="5"/>
      <c r="D4301" s="5"/>
      <c r="E4301" s="5"/>
      <c r="F4301" s="5"/>
      <c r="G4301" s="5"/>
      <c r="H4301" s="5"/>
      <c r="I4301" s="5"/>
      <c r="J4301" s="5"/>
    </row>
    <row r="4302" spans="1:10" ht="15.75" customHeight="1">
      <c r="A4302" s="5"/>
      <c r="B4302" s="5"/>
      <c r="C4302" s="5"/>
      <c r="D4302" s="5"/>
      <c r="E4302" s="5"/>
      <c r="F4302" s="5"/>
      <c r="G4302" s="5"/>
      <c r="H4302" s="5"/>
      <c r="I4302" s="5"/>
      <c r="J4302" s="5"/>
    </row>
    <row r="4303" spans="1:10" ht="15.75" customHeight="1">
      <c r="A4303" s="5"/>
      <c r="B4303" s="5"/>
      <c r="C4303" s="5"/>
      <c r="D4303" s="5"/>
      <c r="E4303" s="5"/>
      <c r="F4303" s="5"/>
      <c r="G4303" s="5"/>
      <c r="H4303" s="5"/>
      <c r="I4303" s="5"/>
      <c r="J4303" s="5"/>
    </row>
    <row r="4304" spans="1:10" ht="15.75" customHeight="1">
      <c r="A4304" s="5"/>
      <c r="B4304" s="5"/>
      <c r="C4304" s="5"/>
      <c r="D4304" s="5"/>
      <c r="E4304" s="5"/>
      <c r="F4304" s="5"/>
      <c r="G4304" s="5"/>
      <c r="H4304" s="5"/>
      <c r="I4304" s="5"/>
      <c r="J4304" s="5"/>
    </row>
    <row r="4305" spans="1:10" ht="15.75" customHeight="1">
      <c r="A4305" s="5"/>
      <c r="B4305" s="5"/>
      <c r="C4305" s="5"/>
      <c r="D4305" s="5"/>
      <c r="E4305" s="5"/>
      <c r="F4305" s="5"/>
      <c r="G4305" s="5"/>
      <c r="H4305" s="5"/>
      <c r="I4305" s="5"/>
      <c r="J4305" s="5"/>
    </row>
    <row r="4306" spans="1:10" ht="15.75" customHeight="1">
      <c r="A4306" s="5"/>
      <c r="B4306" s="5"/>
      <c r="C4306" s="5"/>
      <c r="D4306" s="5"/>
      <c r="E4306" s="5"/>
      <c r="F4306" s="5"/>
      <c r="G4306" s="5"/>
      <c r="H4306" s="5"/>
      <c r="I4306" s="5"/>
      <c r="J4306" s="5"/>
    </row>
    <row r="4307" spans="1:10" ht="15.75" customHeight="1">
      <c r="A4307" s="5"/>
      <c r="B4307" s="5"/>
      <c r="C4307" s="5"/>
      <c r="D4307" s="5"/>
      <c r="E4307" s="5"/>
      <c r="F4307" s="5"/>
      <c r="G4307" s="5"/>
      <c r="H4307" s="5"/>
      <c r="I4307" s="5"/>
      <c r="J4307" s="5"/>
    </row>
    <row r="4308" spans="1:10" ht="15.75" customHeight="1">
      <c r="A4308" s="5"/>
      <c r="B4308" s="5"/>
      <c r="C4308" s="5"/>
      <c r="D4308" s="5"/>
      <c r="E4308" s="5"/>
      <c r="F4308" s="5"/>
      <c r="G4308" s="5"/>
      <c r="H4308" s="5"/>
      <c r="I4308" s="5"/>
      <c r="J4308" s="5"/>
    </row>
    <row r="4309" spans="1:10" ht="15.75" customHeight="1">
      <c r="A4309" s="5"/>
      <c r="B4309" s="5"/>
      <c r="C4309" s="5"/>
      <c r="D4309" s="5"/>
      <c r="E4309" s="5"/>
      <c r="F4309" s="5"/>
      <c r="G4309" s="5"/>
      <c r="H4309" s="5"/>
      <c r="I4309" s="5"/>
      <c r="J4309" s="5"/>
    </row>
    <row r="4310" spans="1:10" ht="15.75" customHeight="1">
      <c r="A4310" s="5"/>
      <c r="B4310" s="5"/>
      <c r="C4310" s="5"/>
      <c r="D4310" s="5"/>
      <c r="E4310" s="5"/>
      <c r="F4310" s="5"/>
      <c r="G4310" s="5"/>
      <c r="H4310" s="5"/>
      <c r="I4310" s="5"/>
      <c r="J4310" s="5"/>
    </row>
    <row r="4311" spans="1:10" ht="15.75" customHeight="1">
      <c r="A4311" s="5"/>
      <c r="B4311" s="5"/>
      <c r="C4311" s="5"/>
      <c r="D4311" s="5"/>
      <c r="E4311" s="5"/>
      <c r="F4311" s="5"/>
      <c r="G4311" s="5"/>
      <c r="H4311" s="5"/>
      <c r="I4311" s="5"/>
      <c r="J4311" s="5"/>
    </row>
    <row r="4312" spans="1:10" ht="15.75" customHeight="1">
      <c r="A4312" s="5"/>
      <c r="B4312" s="5"/>
      <c r="C4312" s="5"/>
      <c r="D4312" s="5"/>
      <c r="E4312" s="5"/>
      <c r="F4312" s="5"/>
      <c r="G4312" s="5"/>
      <c r="H4312" s="5"/>
      <c r="I4312" s="5"/>
      <c r="J4312" s="5"/>
    </row>
    <row r="4313" spans="1:10" ht="15.75" customHeight="1">
      <c r="A4313" s="5"/>
      <c r="B4313" s="5"/>
      <c r="C4313" s="5"/>
      <c r="D4313" s="5"/>
      <c r="E4313" s="5"/>
      <c r="F4313" s="5"/>
      <c r="G4313" s="5"/>
      <c r="H4313" s="5"/>
      <c r="I4313" s="5"/>
      <c r="J4313" s="5"/>
    </row>
    <row r="4314" spans="1:10" ht="15.75" customHeight="1">
      <c r="A4314" s="5"/>
      <c r="B4314" s="5"/>
      <c r="C4314" s="5"/>
      <c r="D4314" s="5"/>
      <c r="E4314" s="5"/>
      <c r="F4314" s="5"/>
      <c r="G4314" s="5"/>
      <c r="H4314" s="5"/>
      <c r="I4314" s="5"/>
      <c r="J4314" s="5"/>
    </row>
    <row r="4315" spans="1:10" ht="15.75" customHeight="1">
      <c r="A4315" s="5"/>
      <c r="B4315" s="5"/>
      <c r="C4315" s="5"/>
      <c r="D4315" s="5"/>
      <c r="E4315" s="5"/>
      <c r="F4315" s="5"/>
      <c r="G4315" s="5"/>
      <c r="H4315" s="5"/>
      <c r="I4315" s="5"/>
      <c r="J4315" s="5"/>
    </row>
    <row r="4316" spans="1:10" ht="15.75" customHeight="1">
      <c r="A4316" s="5"/>
      <c r="B4316" s="5"/>
      <c r="C4316" s="5"/>
      <c r="D4316" s="5"/>
      <c r="E4316" s="5"/>
      <c r="F4316" s="5"/>
      <c r="G4316" s="5"/>
      <c r="H4316" s="5"/>
      <c r="I4316" s="5"/>
      <c r="J4316" s="5"/>
    </row>
    <row r="4317" spans="1:10" ht="15.75" customHeight="1">
      <c r="A4317" s="5"/>
      <c r="B4317" s="5"/>
      <c r="C4317" s="5"/>
      <c r="D4317" s="5"/>
      <c r="E4317" s="5"/>
      <c r="F4317" s="5"/>
      <c r="G4317" s="5"/>
      <c r="H4317" s="5"/>
      <c r="I4317" s="5"/>
      <c r="J4317" s="5"/>
    </row>
    <row r="4318" spans="1:10" ht="15.75" customHeight="1">
      <c r="A4318" s="5"/>
      <c r="B4318" s="5"/>
      <c r="C4318" s="5"/>
      <c r="D4318" s="5"/>
      <c r="E4318" s="5"/>
      <c r="F4318" s="5"/>
      <c r="G4318" s="5"/>
      <c r="H4318" s="5"/>
      <c r="I4318" s="5"/>
      <c r="J4318" s="5"/>
    </row>
    <row r="4319" spans="1:10" ht="15.75" customHeight="1">
      <c r="A4319" s="5"/>
      <c r="B4319" s="5"/>
      <c r="C4319" s="5"/>
      <c r="D4319" s="5"/>
      <c r="E4319" s="5"/>
      <c r="F4319" s="5"/>
      <c r="G4319" s="5"/>
      <c r="H4319" s="5"/>
      <c r="I4319" s="5"/>
      <c r="J4319" s="5"/>
    </row>
    <row r="4320" spans="1:10" ht="15.75" customHeight="1">
      <c r="A4320" s="5"/>
      <c r="B4320" s="5"/>
      <c r="C4320" s="5"/>
      <c r="D4320" s="5"/>
      <c r="E4320" s="5"/>
      <c r="F4320" s="5"/>
      <c r="G4320" s="5"/>
      <c r="H4320" s="5"/>
      <c r="I4320" s="5"/>
      <c r="J4320" s="5"/>
    </row>
    <row r="4321" spans="1:10" ht="15.75" customHeight="1">
      <c r="A4321" s="5"/>
      <c r="B4321" s="5"/>
      <c r="C4321" s="5"/>
      <c r="D4321" s="5"/>
      <c r="E4321" s="5"/>
      <c r="F4321" s="5"/>
      <c r="G4321" s="5"/>
      <c r="H4321" s="5"/>
      <c r="I4321" s="5"/>
      <c r="J4321" s="5"/>
    </row>
    <row r="4322" spans="1:10" ht="15.75" customHeight="1">
      <c r="A4322" s="5"/>
      <c r="B4322" s="5"/>
      <c r="C4322" s="5"/>
      <c r="D4322" s="5"/>
      <c r="E4322" s="5"/>
      <c r="F4322" s="5"/>
      <c r="G4322" s="5"/>
      <c r="H4322" s="5"/>
      <c r="I4322" s="5"/>
      <c r="J4322" s="5"/>
    </row>
    <row r="4323" spans="1:10" ht="15.75" customHeight="1">
      <c r="A4323" s="5"/>
      <c r="B4323" s="5"/>
      <c r="C4323" s="5"/>
      <c r="D4323" s="5"/>
      <c r="E4323" s="5"/>
      <c r="F4323" s="5"/>
      <c r="G4323" s="5"/>
      <c r="H4323" s="5"/>
      <c r="I4323" s="5"/>
      <c r="J4323" s="5"/>
    </row>
    <row r="4324" spans="1:10" ht="15.75" customHeight="1">
      <c r="A4324" s="5"/>
      <c r="B4324" s="5"/>
      <c r="C4324" s="5"/>
      <c r="D4324" s="5"/>
      <c r="E4324" s="5"/>
      <c r="F4324" s="5"/>
      <c r="G4324" s="5"/>
      <c r="H4324" s="5"/>
      <c r="I4324" s="5"/>
      <c r="J4324" s="5"/>
    </row>
    <row r="4325" spans="1:10" ht="15.75" customHeight="1">
      <c r="A4325" s="5"/>
      <c r="B4325" s="5"/>
      <c r="C4325" s="5"/>
      <c r="D4325" s="5"/>
      <c r="E4325" s="5"/>
      <c r="F4325" s="5"/>
      <c r="G4325" s="5"/>
      <c r="H4325" s="5"/>
      <c r="I4325" s="5"/>
      <c r="J4325" s="5"/>
    </row>
    <row r="4326" spans="1:10" ht="15.75" customHeight="1">
      <c r="A4326" s="5"/>
      <c r="B4326" s="5"/>
      <c r="C4326" s="5"/>
      <c r="D4326" s="5"/>
      <c r="E4326" s="5"/>
      <c r="F4326" s="5"/>
      <c r="G4326" s="5"/>
      <c r="H4326" s="5"/>
      <c r="I4326" s="5"/>
      <c r="J4326" s="5"/>
    </row>
    <row r="4327" spans="1:10" ht="15.75" customHeight="1">
      <c r="A4327" s="5"/>
      <c r="B4327" s="5"/>
      <c r="C4327" s="5"/>
      <c r="D4327" s="5"/>
      <c r="E4327" s="5"/>
      <c r="F4327" s="5"/>
      <c r="G4327" s="5"/>
      <c r="H4327" s="5"/>
      <c r="I4327" s="5"/>
      <c r="J4327" s="5"/>
    </row>
    <row r="4328" spans="1:10" ht="15.75" customHeight="1">
      <c r="A4328" s="5"/>
      <c r="B4328" s="5"/>
      <c r="C4328" s="5"/>
      <c r="D4328" s="5"/>
      <c r="E4328" s="5"/>
      <c r="F4328" s="5"/>
      <c r="G4328" s="5"/>
      <c r="H4328" s="5"/>
      <c r="I4328" s="5"/>
      <c r="J4328" s="5"/>
    </row>
    <row r="4329" spans="1:10" ht="15.75" customHeight="1">
      <c r="A4329" s="5"/>
      <c r="B4329" s="5"/>
      <c r="C4329" s="5"/>
      <c r="D4329" s="5"/>
      <c r="E4329" s="5"/>
      <c r="F4329" s="5"/>
      <c r="G4329" s="5"/>
      <c r="H4329" s="5"/>
      <c r="I4329" s="5"/>
      <c r="J4329" s="5"/>
    </row>
    <row r="4330" spans="1:10" ht="15.75" customHeight="1">
      <c r="A4330" s="5"/>
      <c r="B4330" s="5"/>
      <c r="C4330" s="5"/>
      <c r="D4330" s="5"/>
      <c r="E4330" s="5"/>
      <c r="F4330" s="5"/>
      <c r="G4330" s="5"/>
      <c r="H4330" s="5"/>
      <c r="I4330" s="5"/>
      <c r="J4330" s="5"/>
    </row>
    <row r="4331" spans="1:10" ht="15.75" customHeight="1">
      <c r="A4331" s="5"/>
      <c r="B4331" s="5"/>
      <c r="C4331" s="5"/>
      <c r="D4331" s="5"/>
      <c r="E4331" s="5"/>
      <c r="F4331" s="5"/>
      <c r="G4331" s="5"/>
      <c r="H4331" s="5"/>
      <c r="I4331" s="5"/>
      <c r="J4331" s="5"/>
    </row>
    <row r="4332" spans="1:10" ht="15.75" customHeight="1">
      <c r="A4332" s="5"/>
      <c r="B4332" s="5"/>
      <c r="C4332" s="5"/>
      <c r="D4332" s="5"/>
      <c r="E4332" s="5"/>
      <c r="F4332" s="5"/>
      <c r="G4332" s="5"/>
      <c r="H4332" s="5"/>
      <c r="I4332" s="5"/>
      <c r="J4332" s="5"/>
    </row>
    <row r="4333" spans="1:10" ht="15.75" customHeight="1">
      <c r="A4333" s="5"/>
      <c r="B4333" s="5"/>
      <c r="C4333" s="5"/>
      <c r="D4333" s="5"/>
      <c r="E4333" s="5"/>
      <c r="F4333" s="5"/>
      <c r="G4333" s="5"/>
      <c r="H4333" s="5"/>
      <c r="I4333" s="5"/>
      <c r="J4333" s="5"/>
    </row>
    <row r="4334" spans="1:10" ht="15.75" customHeight="1">
      <c r="A4334" s="5"/>
      <c r="B4334" s="5"/>
      <c r="C4334" s="5"/>
      <c r="D4334" s="5"/>
      <c r="E4334" s="5"/>
      <c r="F4334" s="5"/>
      <c r="G4334" s="5"/>
      <c r="H4334" s="5"/>
      <c r="I4334" s="5"/>
      <c r="J4334" s="5"/>
    </row>
    <row r="4335" spans="1:10" ht="15.75" customHeight="1">
      <c r="A4335" s="5"/>
      <c r="B4335" s="5"/>
      <c r="C4335" s="5"/>
      <c r="D4335" s="5"/>
      <c r="E4335" s="5"/>
      <c r="F4335" s="5"/>
      <c r="G4335" s="5"/>
      <c r="H4335" s="5"/>
      <c r="I4335" s="5"/>
      <c r="J4335" s="5"/>
    </row>
    <row r="4336" spans="1:10" ht="15.75" customHeight="1">
      <c r="A4336" s="5"/>
      <c r="B4336" s="5"/>
      <c r="C4336" s="5"/>
      <c r="D4336" s="5"/>
      <c r="E4336" s="5"/>
      <c r="F4336" s="5"/>
      <c r="G4336" s="5"/>
      <c r="H4336" s="5"/>
      <c r="I4336" s="5"/>
      <c r="J4336" s="5"/>
    </row>
    <row r="4337" spans="1:10" ht="15.75" customHeight="1">
      <c r="A4337" s="5"/>
      <c r="B4337" s="5"/>
      <c r="C4337" s="5"/>
      <c r="D4337" s="5"/>
      <c r="E4337" s="5"/>
      <c r="F4337" s="5"/>
      <c r="G4337" s="5"/>
      <c r="H4337" s="5"/>
      <c r="I4337" s="5"/>
      <c r="J4337" s="5"/>
    </row>
    <row r="4338" spans="1:10" ht="15.75" customHeight="1">
      <c r="A4338" s="5"/>
      <c r="B4338" s="5"/>
      <c r="C4338" s="5"/>
      <c r="D4338" s="5"/>
      <c r="E4338" s="5"/>
      <c r="F4338" s="5"/>
      <c r="G4338" s="5"/>
      <c r="H4338" s="5"/>
      <c r="I4338" s="5"/>
      <c r="J4338" s="5"/>
    </row>
    <row r="4339" spans="1:10" ht="15.75" customHeight="1">
      <c r="A4339" s="5"/>
      <c r="B4339" s="5"/>
      <c r="C4339" s="5"/>
      <c r="D4339" s="5"/>
      <c r="E4339" s="5"/>
      <c r="F4339" s="5"/>
      <c r="G4339" s="5"/>
      <c r="H4339" s="5"/>
      <c r="I4339" s="5"/>
      <c r="J4339" s="5"/>
    </row>
    <row r="4340" spans="1:10" ht="15.75" customHeight="1">
      <c r="A4340" s="5"/>
      <c r="B4340" s="5"/>
      <c r="C4340" s="5"/>
      <c r="D4340" s="5"/>
      <c r="E4340" s="5"/>
      <c r="F4340" s="5"/>
      <c r="G4340" s="5"/>
      <c r="H4340" s="5"/>
      <c r="I4340" s="5"/>
      <c r="J4340" s="5"/>
    </row>
    <row r="4341" spans="1:10" ht="15.75" customHeight="1">
      <c r="A4341" s="5"/>
      <c r="B4341" s="5"/>
      <c r="C4341" s="5"/>
      <c r="D4341" s="5"/>
      <c r="E4341" s="5"/>
      <c r="F4341" s="5"/>
      <c r="G4341" s="5"/>
      <c r="H4341" s="5"/>
      <c r="I4341" s="5"/>
      <c r="J4341" s="5"/>
    </row>
    <row r="4342" spans="1:10" ht="15.75" customHeight="1">
      <c r="A4342" s="5"/>
      <c r="B4342" s="5"/>
      <c r="C4342" s="5"/>
      <c r="D4342" s="5"/>
      <c r="E4342" s="5"/>
      <c r="F4342" s="5"/>
      <c r="G4342" s="5"/>
      <c r="H4342" s="5"/>
      <c r="I4342" s="5"/>
      <c r="J4342" s="5"/>
    </row>
    <row r="4343" spans="1:10" ht="15.75" customHeight="1">
      <c r="A4343" s="5"/>
      <c r="B4343" s="5"/>
      <c r="C4343" s="5"/>
      <c r="D4343" s="5"/>
      <c r="E4343" s="5"/>
      <c r="F4343" s="5"/>
      <c r="G4343" s="5"/>
      <c r="H4343" s="5"/>
      <c r="I4343" s="5"/>
      <c r="J4343" s="5"/>
    </row>
    <row r="4344" spans="1:10" ht="15.75" customHeight="1">
      <c r="A4344" s="5"/>
      <c r="B4344" s="5"/>
      <c r="C4344" s="5"/>
      <c r="D4344" s="5"/>
      <c r="E4344" s="5"/>
      <c r="F4344" s="5"/>
      <c r="G4344" s="5"/>
      <c r="H4344" s="5"/>
      <c r="I4344" s="5"/>
      <c r="J4344" s="5"/>
    </row>
    <row r="4345" spans="1:10" ht="15.75" customHeight="1">
      <c r="A4345" s="5"/>
      <c r="B4345" s="5"/>
      <c r="C4345" s="5"/>
      <c r="D4345" s="5"/>
      <c r="E4345" s="5"/>
      <c r="F4345" s="5"/>
      <c r="G4345" s="5"/>
      <c r="H4345" s="5"/>
      <c r="I4345" s="5"/>
      <c r="J4345" s="5"/>
    </row>
    <row r="4346" spans="1:10" ht="15.75" customHeight="1">
      <c r="A4346" s="5"/>
      <c r="B4346" s="5"/>
      <c r="C4346" s="5"/>
      <c r="D4346" s="5"/>
      <c r="E4346" s="5"/>
      <c r="F4346" s="5"/>
      <c r="G4346" s="5"/>
      <c r="H4346" s="5"/>
      <c r="I4346" s="5"/>
      <c r="J4346" s="5"/>
    </row>
    <row r="4347" spans="1:10" ht="15.75" customHeight="1">
      <c r="A4347" s="5"/>
      <c r="B4347" s="5"/>
      <c r="C4347" s="5"/>
      <c r="D4347" s="5"/>
      <c r="E4347" s="5"/>
      <c r="F4347" s="5"/>
      <c r="G4347" s="5"/>
      <c r="H4347" s="5"/>
      <c r="I4347" s="5"/>
      <c r="J4347" s="5"/>
    </row>
    <row r="4348" spans="1:10" ht="15.75" customHeight="1">
      <c r="A4348" s="5"/>
      <c r="B4348" s="5"/>
      <c r="C4348" s="5"/>
      <c r="D4348" s="5"/>
      <c r="E4348" s="5"/>
      <c r="F4348" s="5"/>
      <c r="G4348" s="5"/>
      <c r="H4348" s="5"/>
      <c r="I4348" s="5"/>
      <c r="J4348" s="5"/>
    </row>
    <row r="4349" spans="1:10" ht="15.75" customHeight="1">
      <c r="A4349" s="5"/>
      <c r="B4349" s="5"/>
      <c r="C4349" s="5"/>
      <c r="D4349" s="5"/>
      <c r="E4349" s="5"/>
      <c r="F4349" s="5"/>
      <c r="G4349" s="5"/>
      <c r="H4349" s="5"/>
      <c r="I4349" s="5"/>
      <c r="J4349" s="5"/>
    </row>
    <row r="4350" spans="1:10" ht="15.75" customHeight="1">
      <c r="A4350" s="5"/>
      <c r="B4350" s="5"/>
      <c r="C4350" s="5"/>
      <c r="D4350" s="5"/>
      <c r="E4350" s="5"/>
      <c r="F4350" s="5"/>
      <c r="G4350" s="5"/>
      <c r="H4350" s="5"/>
      <c r="I4350" s="5"/>
      <c r="J4350" s="5"/>
    </row>
    <row r="4351" spans="1:10" ht="15.75" customHeight="1">
      <c r="A4351" s="5"/>
      <c r="B4351" s="5"/>
      <c r="C4351" s="5"/>
      <c r="D4351" s="5"/>
      <c r="E4351" s="5"/>
      <c r="F4351" s="5"/>
      <c r="G4351" s="5"/>
      <c r="H4351" s="5"/>
      <c r="I4351" s="5"/>
      <c r="J4351" s="5"/>
    </row>
    <row r="4352" spans="1:10" ht="15.75" customHeight="1">
      <c r="A4352" s="5"/>
      <c r="B4352" s="5"/>
      <c r="C4352" s="5"/>
      <c r="D4352" s="5"/>
      <c r="E4352" s="5"/>
      <c r="F4352" s="5"/>
      <c r="G4352" s="5"/>
      <c r="H4352" s="5"/>
      <c r="I4352" s="5"/>
      <c r="J4352" s="5"/>
    </row>
    <row r="4353" spans="1:10" ht="15.75" customHeight="1">
      <c r="A4353" s="5"/>
      <c r="B4353" s="5"/>
      <c r="C4353" s="5"/>
      <c r="D4353" s="5"/>
      <c r="E4353" s="5"/>
      <c r="F4353" s="5"/>
      <c r="G4353" s="5"/>
      <c r="H4353" s="5"/>
      <c r="I4353" s="5"/>
      <c r="J4353" s="5"/>
    </row>
    <row r="4354" spans="1:10" ht="15.75" customHeight="1">
      <c r="A4354" s="5"/>
      <c r="B4354" s="5"/>
      <c r="C4354" s="5"/>
      <c r="D4354" s="5"/>
      <c r="E4354" s="5"/>
      <c r="F4354" s="5"/>
      <c r="G4354" s="5"/>
      <c r="H4354" s="5"/>
      <c r="I4354" s="5"/>
      <c r="J4354" s="5"/>
    </row>
    <row r="4355" spans="1:10" ht="15.75" customHeight="1">
      <c r="A4355" s="5"/>
      <c r="B4355" s="5"/>
      <c r="C4355" s="5"/>
      <c r="D4355" s="5"/>
      <c r="E4355" s="5"/>
      <c r="F4355" s="5"/>
      <c r="G4355" s="5"/>
      <c r="H4355" s="5"/>
      <c r="I4355" s="5"/>
      <c r="J4355" s="5"/>
    </row>
    <row r="4356" spans="1:10" ht="15.75" customHeight="1">
      <c r="A4356" s="5"/>
      <c r="B4356" s="5"/>
      <c r="C4356" s="5"/>
      <c r="D4356" s="5"/>
      <c r="E4356" s="5"/>
      <c r="F4356" s="5"/>
      <c r="G4356" s="5"/>
      <c r="H4356" s="5"/>
      <c r="I4356" s="5"/>
      <c r="J4356" s="5"/>
    </row>
    <row r="4357" spans="1:10" ht="15.75" customHeight="1">
      <c r="A4357" s="5"/>
      <c r="B4357" s="5"/>
      <c r="C4357" s="5"/>
      <c r="D4357" s="5"/>
      <c r="E4357" s="5"/>
      <c r="F4357" s="5"/>
      <c r="G4357" s="5"/>
      <c r="H4357" s="5"/>
      <c r="I4357" s="5"/>
      <c r="J4357" s="5"/>
    </row>
    <row r="4358" spans="1:10" ht="15.75" customHeight="1">
      <c r="A4358" s="5"/>
      <c r="B4358" s="5"/>
      <c r="C4358" s="5"/>
      <c r="D4358" s="5"/>
      <c r="E4358" s="5"/>
      <c r="F4358" s="5"/>
      <c r="G4358" s="5"/>
      <c r="H4358" s="5"/>
      <c r="I4358" s="5"/>
      <c r="J4358" s="5"/>
    </row>
    <row r="4359" spans="1:10" ht="15.75" customHeight="1">
      <c r="A4359" s="5"/>
      <c r="B4359" s="5"/>
      <c r="C4359" s="5"/>
      <c r="D4359" s="5"/>
      <c r="E4359" s="5"/>
      <c r="F4359" s="5"/>
      <c r="G4359" s="5"/>
      <c r="H4359" s="5"/>
      <c r="I4359" s="5"/>
      <c r="J4359" s="5"/>
    </row>
    <row r="4360" spans="1:10" ht="15.75" customHeight="1">
      <c r="A4360" s="5"/>
      <c r="B4360" s="5"/>
      <c r="C4360" s="5"/>
      <c r="D4360" s="5"/>
      <c r="E4360" s="5"/>
      <c r="F4360" s="5"/>
      <c r="G4360" s="5"/>
      <c r="H4360" s="5"/>
      <c r="I4360" s="5"/>
      <c r="J4360" s="5"/>
    </row>
    <row r="4361" spans="1:10" ht="15.75" customHeight="1">
      <c r="A4361" s="5"/>
      <c r="B4361" s="5"/>
      <c r="C4361" s="5"/>
      <c r="D4361" s="5"/>
      <c r="E4361" s="5"/>
      <c r="F4361" s="5"/>
      <c r="G4361" s="5"/>
      <c r="H4361" s="5"/>
      <c r="I4361" s="5"/>
      <c r="J4361" s="5"/>
    </row>
    <row r="4362" spans="1:10" ht="15.75" customHeight="1">
      <c r="A4362" s="5"/>
      <c r="B4362" s="5"/>
      <c r="C4362" s="5"/>
      <c r="D4362" s="5"/>
      <c r="E4362" s="5"/>
      <c r="F4362" s="5"/>
      <c r="G4362" s="5"/>
      <c r="H4362" s="5"/>
      <c r="I4362" s="5"/>
      <c r="J4362" s="5"/>
    </row>
    <row r="4363" spans="1:10" ht="15.75" customHeight="1">
      <c r="A4363" s="5"/>
      <c r="B4363" s="5"/>
      <c r="C4363" s="5"/>
      <c r="D4363" s="5"/>
      <c r="E4363" s="5"/>
      <c r="F4363" s="5"/>
      <c r="G4363" s="5"/>
      <c r="H4363" s="5"/>
      <c r="I4363" s="5"/>
      <c r="J4363" s="5"/>
    </row>
    <row r="4364" spans="1:10" ht="15.75" customHeight="1">
      <c r="A4364" s="5"/>
      <c r="B4364" s="5"/>
      <c r="C4364" s="5"/>
      <c r="D4364" s="5"/>
      <c r="E4364" s="5"/>
      <c r="F4364" s="5"/>
      <c r="G4364" s="5"/>
      <c r="H4364" s="5"/>
      <c r="I4364" s="5"/>
      <c r="J4364" s="5"/>
    </row>
    <row r="4365" spans="1:10" ht="15.75" customHeight="1">
      <c r="A4365" s="5"/>
      <c r="B4365" s="5"/>
      <c r="C4365" s="5"/>
      <c r="D4365" s="5"/>
      <c r="E4365" s="5"/>
      <c r="F4365" s="5"/>
      <c r="G4365" s="5"/>
      <c r="H4365" s="5"/>
      <c r="I4365" s="5"/>
      <c r="J4365" s="5"/>
    </row>
    <row r="4366" spans="1:10" ht="15.75" customHeight="1">
      <c r="A4366" s="5"/>
      <c r="B4366" s="5"/>
      <c r="C4366" s="5"/>
      <c r="D4366" s="5"/>
      <c r="E4366" s="5"/>
      <c r="F4366" s="5"/>
      <c r="G4366" s="5"/>
      <c r="H4366" s="5"/>
      <c r="I4366" s="5"/>
      <c r="J4366" s="5"/>
    </row>
    <row r="4367" spans="1:10" ht="15.75" customHeight="1">
      <c r="A4367" s="5"/>
      <c r="B4367" s="5"/>
      <c r="C4367" s="5"/>
      <c r="D4367" s="5"/>
      <c r="E4367" s="5"/>
      <c r="F4367" s="5"/>
      <c r="G4367" s="5"/>
      <c r="H4367" s="5"/>
      <c r="I4367" s="5"/>
      <c r="J4367" s="5"/>
    </row>
    <row r="4368" spans="1:10" ht="15.75" customHeight="1">
      <c r="A4368" s="5"/>
      <c r="B4368" s="5"/>
      <c r="C4368" s="5"/>
      <c r="D4368" s="5"/>
      <c r="E4368" s="5"/>
      <c r="F4368" s="5"/>
      <c r="G4368" s="5"/>
      <c r="H4368" s="5"/>
      <c r="I4368" s="5"/>
      <c r="J4368" s="5"/>
    </row>
    <row r="4369" spans="1:10" ht="15.75" customHeight="1">
      <c r="A4369" s="5"/>
      <c r="B4369" s="5"/>
      <c r="C4369" s="5"/>
      <c r="D4369" s="5"/>
      <c r="E4369" s="5"/>
      <c r="F4369" s="5"/>
      <c r="G4369" s="5"/>
      <c r="H4369" s="5"/>
      <c r="I4369" s="5"/>
      <c r="J4369" s="5"/>
    </row>
    <row r="4370" spans="1:10" ht="15.75" customHeight="1">
      <c r="A4370" s="5"/>
      <c r="B4370" s="5"/>
      <c r="C4370" s="5"/>
      <c r="D4370" s="5"/>
      <c r="E4370" s="5"/>
      <c r="F4370" s="5"/>
      <c r="G4370" s="5"/>
      <c r="H4370" s="5"/>
      <c r="I4370" s="5"/>
      <c r="J4370" s="5"/>
    </row>
    <row r="4371" spans="1:10" ht="15.75" customHeight="1">
      <c r="A4371" s="5"/>
      <c r="B4371" s="5"/>
      <c r="C4371" s="5"/>
      <c r="D4371" s="5"/>
      <c r="E4371" s="5"/>
      <c r="F4371" s="5"/>
      <c r="G4371" s="5"/>
      <c r="H4371" s="5"/>
      <c r="I4371" s="5"/>
      <c r="J4371" s="5"/>
    </row>
    <row r="4372" spans="1:10" ht="15.75" customHeight="1">
      <c r="A4372" s="5"/>
      <c r="B4372" s="5"/>
      <c r="C4372" s="5"/>
      <c r="D4372" s="5"/>
      <c r="E4372" s="5"/>
      <c r="F4372" s="5"/>
      <c r="G4372" s="5"/>
      <c r="H4372" s="5"/>
      <c r="I4372" s="5"/>
      <c r="J4372" s="5"/>
    </row>
    <row r="4373" spans="1:10" ht="15.75" customHeight="1">
      <c r="A4373" s="5"/>
      <c r="B4373" s="5"/>
      <c r="C4373" s="5"/>
      <c r="D4373" s="5"/>
      <c r="E4373" s="5"/>
      <c r="F4373" s="5"/>
      <c r="G4373" s="5"/>
      <c r="H4373" s="5"/>
      <c r="I4373" s="5"/>
      <c r="J4373" s="5"/>
    </row>
    <row r="4374" spans="1:10" ht="15.75" customHeight="1">
      <c r="A4374" s="5"/>
      <c r="B4374" s="5"/>
      <c r="C4374" s="5"/>
      <c r="D4374" s="5"/>
      <c r="E4374" s="5"/>
      <c r="F4374" s="5"/>
      <c r="G4374" s="5"/>
      <c r="H4374" s="5"/>
      <c r="I4374" s="5"/>
      <c r="J4374" s="5"/>
    </row>
    <row r="4375" spans="1:10" ht="15.75" customHeight="1">
      <c r="A4375" s="5"/>
      <c r="B4375" s="5"/>
      <c r="C4375" s="5"/>
      <c r="D4375" s="5"/>
      <c r="E4375" s="5"/>
      <c r="F4375" s="5"/>
      <c r="G4375" s="5"/>
      <c r="H4375" s="5"/>
      <c r="I4375" s="5"/>
      <c r="J4375" s="5"/>
    </row>
    <row r="4376" spans="1:10" ht="15.75" customHeight="1">
      <c r="A4376" s="5"/>
      <c r="B4376" s="5"/>
      <c r="C4376" s="5"/>
      <c r="D4376" s="5"/>
      <c r="E4376" s="5"/>
      <c r="F4376" s="5"/>
      <c r="G4376" s="5"/>
      <c r="H4376" s="5"/>
      <c r="I4376" s="5"/>
      <c r="J4376" s="5"/>
    </row>
    <row r="4377" spans="1:10" ht="15.75" customHeight="1">
      <c r="A4377" s="5"/>
      <c r="B4377" s="5"/>
      <c r="C4377" s="5"/>
      <c r="D4377" s="5"/>
      <c r="E4377" s="5"/>
      <c r="F4377" s="5"/>
      <c r="G4377" s="5"/>
      <c r="H4377" s="5"/>
      <c r="I4377" s="5"/>
      <c r="J4377" s="5"/>
    </row>
    <row r="4378" spans="1:10" ht="15.75" customHeight="1">
      <c r="A4378" s="5"/>
      <c r="B4378" s="5"/>
      <c r="C4378" s="5"/>
      <c r="D4378" s="5"/>
      <c r="E4378" s="5"/>
      <c r="F4378" s="5"/>
      <c r="G4378" s="5"/>
      <c r="H4378" s="5"/>
      <c r="I4378" s="5"/>
      <c r="J4378" s="5"/>
    </row>
    <row r="4379" spans="1:10" ht="15.75" customHeight="1">
      <c r="A4379" s="5"/>
      <c r="B4379" s="5"/>
      <c r="C4379" s="5"/>
      <c r="D4379" s="5"/>
      <c r="E4379" s="5"/>
      <c r="F4379" s="5"/>
      <c r="G4379" s="5"/>
      <c r="H4379" s="5"/>
      <c r="I4379" s="5"/>
      <c r="J4379" s="5"/>
    </row>
    <row r="4380" spans="1:10" ht="15.75" customHeight="1">
      <c r="A4380" s="5"/>
      <c r="B4380" s="5"/>
      <c r="C4380" s="5"/>
      <c r="D4380" s="5"/>
      <c r="E4380" s="5"/>
      <c r="F4380" s="5"/>
      <c r="G4380" s="5"/>
      <c r="H4380" s="5"/>
      <c r="I4380" s="5"/>
      <c r="J4380" s="5"/>
    </row>
    <row r="4381" spans="1:10" ht="15.75" customHeight="1">
      <c r="A4381" s="5"/>
      <c r="B4381" s="5"/>
      <c r="C4381" s="5"/>
      <c r="D4381" s="5"/>
      <c r="E4381" s="5"/>
      <c r="F4381" s="5"/>
      <c r="G4381" s="5"/>
      <c r="H4381" s="5"/>
      <c r="I4381" s="5"/>
      <c r="J4381" s="5"/>
    </row>
    <row r="4382" spans="1:10" ht="15.75" customHeight="1">
      <c r="A4382" s="5"/>
      <c r="B4382" s="5"/>
      <c r="C4382" s="5"/>
      <c r="D4382" s="5"/>
      <c r="E4382" s="5"/>
      <c r="F4382" s="5"/>
      <c r="G4382" s="5"/>
      <c r="H4382" s="5"/>
      <c r="I4382" s="5"/>
      <c r="J4382" s="5"/>
    </row>
    <row r="4383" spans="1:10" ht="15.75" customHeight="1">
      <c r="A4383" s="5"/>
      <c r="B4383" s="5"/>
      <c r="C4383" s="5"/>
      <c r="D4383" s="5"/>
      <c r="E4383" s="5"/>
      <c r="F4383" s="5"/>
      <c r="G4383" s="5"/>
      <c r="H4383" s="5"/>
      <c r="I4383" s="5"/>
      <c r="J4383" s="5"/>
    </row>
    <row r="4384" spans="1:10" ht="15.75" customHeight="1">
      <c r="A4384" s="5"/>
      <c r="B4384" s="5"/>
      <c r="C4384" s="5"/>
      <c r="D4384" s="5"/>
      <c r="E4384" s="5"/>
      <c r="F4384" s="5"/>
      <c r="G4384" s="5"/>
      <c r="H4384" s="5"/>
      <c r="I4384" s="5"/>
      <c r="J4384" s="5"/>
    </row>
    <row r="4385" spans="1:10" ht="15.75" customHeight="1">
      <c r="A4385" s="5"/>
      <c r="B4385" s="5"/>
      <c r="C4385" s="5"/>
      <c r="D4385" s="5"/>
      <c r="E4385" s="5"/>
      <c r="F4385" s="5"/>
      <c r="G4385" s="5"/>
      <c r="H4385" s="5"/>
      <c r="I4385" s="5"/>
      <c r="J4385" s="5"/>
    </row>
    <row r="4386" spans="1:10" ht="15.75" customHeight="1">
      <c r="A4386" s="5"/>
      <c r="B4386" s="5"/>
      <c r="C4386" s="5"/>
      <c r="D4386" s="5"/>
      <c r="E4386" s="5"/>
      <c r="F4386" s="5"/>
      <c r="G4386" s="5"/>
      <c r="H4386" s="5"/>
      <c r="I4386" s="5"/>
      <c r="J4386" s="5"/>
    </row>
    <row r="4387" spans="1:10" ht="15.75" customHeight="1">
      <c r="A4387" s="5"/>
      <c r="B4387" s="5"/>
      <c r="C4387" s="5"/>
      <c r="D4387" s="5"/>
      <c r="E4387" s="5"/>
      <c r="F4387" s="5"/>
      <c r="G4387" s="5"/>
      <c r="H4387" s="5"/>
      <c r="I4387" s="5"/>
      <c r="J4387" s="5"/>
    </row>
    <row r="4388" spans="1:10" ht="15.75" customHeight="1">
      <c r="A4388" s="5"/>
      <c r="B4388" s="5"/>
      <c r="C4388" s="5"/>
      <c r="D4388" s="5"/>
      <c r="E4388" s="5"/>
      <c r="F4388" s="5"/>
      <c r="G4388" s="5"/>
      <c r="H4388" s="5"/>
      <c r="I4388" s="5"/>
      <c r="J4388" s="5"/>
    </row>
    <row r="4389" spans="1:10" ht="15.75" customHeight="1">
      <c r="A4389" s="5"/>
      <c r="B4389" s="5"/>
      <c r="C4389" s="5"/>
      <c r="D4389" s="5"/>
      <c r="E4389" s="5"/>
      <c r="F4389" s="5"/>
      <c r="G4389" s="5"/>
      <c r="H4389" s="5"/>
      <c r="I4389" s="5"/>
      <c r="J4389" s="5"/>
    </row>
    <row r="4390" spans="1:10" ht="15.75" customHeight="1">
      <c r="A4390" s="5"/>
      <c r="B4390" s="5"/>
      <c r="C4390" s="5"/>
      <c r="D4390" s="5"/>
      <c r="E4390" s="5"/>
      <c r="F4390" s="5"/>
      <c r="G4390" s="5"/>
      <c r="H4390" s="5"/>
      <c r="I4390" s="5"/>
      <c r="J4390" s="5"/>
    </row>
    <row r="4391" spans="1:10" ht="15.75" customHeight="1">
      <c r="A4391" s="5"/>
      <c r="B4391" s="5"/>
      <c r="C4391" s="5"/>
      <c r="D4391" s="5"/>
      <c r="E4391" s="5"/>
      <c r="F4391" s="5"/>
      <c r="G4391" s="5"/>
      <c r="H4391" s="5"/>
      <c r="I4391" s="5"/>
      <c r="J4391" s="5"/>
    </row>
    <row r="4392" spans="1:10" ht="15.75" customHeight="1">
      <c r="A4392" s="5"/>
      <c r="B4392" s="5"/>
      <c r="C4392" s="5"/>
      <c r="D4392" s="5"/>
      <c r="E4392" s="5"/>
      <c r="F4392" s="5"/>
      <c r="G4392" s="5"/>
      <c r="H4392" s="5"/>
      <c r="I4392" s="5"/>
      <c r="J4392" s="5"/>
    </row>
    <row r="4393" spans="1:10" ht="15.75" customHeight="1">
      <c r="A4393" s="5"/>
      <c r="B4393" s="5"/>
      <c r="C4393" s="5"/>
      <c r="D4393" s="5"/>
      <c r="E4393" s="5"/>
      <c r="F4393" s="5"/>
      <c r="G4393" s="5"/>
      <c r="H4393" s="5"/>
      <c r="I4393" s="5"/>
      <c r="J4393" s="5"/>
    </row>
    <row r="4394" spans="1:10" ht="15.75" customHeight="1">
      <c r="A4394" s="5"/>
      <c r="B4394" s="5"/>
      <c r="C4394" s="5"/>
      <c r="D4394" s="5"/>
      <c r="E4394" s="5"/>
      <c r="F4394" s="5"/>
      <c r="G4394" s="5"/>
      <c r="H4394" s="5"/>
      <c r="I4394" s="5"/>
      <c r="J4394" s="5"/>
    </row>
    <row r="4395" spans="1:10" ht="15.75" customHeight="1">
      <c r="A4395" s="5"/>
      <c r="B4395" s="5"/>
      <c r="C4395" s="5"/>
      <c r="D4395" s="5"/>
      <c r="E4395" s="5"/>
      <c r="F4395" s="5"/>
      <c r="G4395" s="5"/>
      <c r="H4395" s="5"/>
      <c r="I4395" s="5"/>
      <c r="J4395" s="5"/>
    </row>
    <row r="4396" spans="1:10" ht="15.75" customHeight="1">
      <c r="A4396" s="5"/>
      <c r="B4396" s="5"/>
      <c r="C4396" s="5"/>
      <c r="D4396" s="5"/>
      <c r="E4396" s="5"/>
      <c r="F4396" s="5"/>
      <c r="G4396" s="5"/>
      <c r="H4396" s="5"/>
      <c r="I4396" s="5"/>
      <c r="J4396" s="5"/>
    </row>
    <row r="4397" spans="1:10" ht="15.75" customHeight="1">
      <c r="A4397" s="5"/>
      <c r="B4397" s="5"/>
      <c r="C4397" s="5"/>
      <c r="D4397" s="5"/>
      <c r="E4397" s="5"/>
      <c r="F4397" s="5"/>
      <c r="G4397" s="5"/>
      <c r="H4397" s="5"/>
      <c r="I4397" s="5"/>
      <c r="J4397" s="5"/>
    </row>
    <row r="4398" spans="1:10" ht="15.75" customHeight="1">
      <c r="A4398" s="5"/>
      <c r="B4398" s="5"/>
      <c r="C4398" s="5"/>
      <c r="D4398" s="5"/>
      <c r="E4398" s="5"/>
      <c r="F4398" s="5"/>
      <c r="G4398" s="5"/>
      <c r="H4398" s="5"/>
      <c r="I4398" s="5"/>
      <c r="J4398" s="5"/>
    </row>
    <row r="4399" spans="1:10" ht="15.75" customHeight="1">
      <c r="A4399" s="5"/>
      <c r="B4399" s="5"/>
      <c r="C4399" s="5"/>
      <c r="D4399" s="5"/>
      <c r="E4399" s="5"/>
      <c r="F4399" s="5"/>
      <c r="G4399" s="5"/>
      <c r="H4399" s="5"/>
      <c r="I4399" s="5"/>
      <c r="J4399" s="5"/>
    </row>
    <row r="4400" spans="1:10" ht="15.75" customHeight="1">
      <c r="A4400" s="5"/>
      <c r="B4400" s="5"/>
      <c r="C4400" s="5"/>
      <c r="D4400" s="5"/>
      <c r="E4400" s="5"/>
      <c r="F4400" s="5"/>
      <c r="G4400" s="5"/>
      <c r="H4400" s="5"/>
      <c r="I4400" s="5"/>
      <c r="J4400" s="5"/>
    </row>
    <row r="4401" spans="1:10" ht="15.75" customHeight="1">
      <c r="A4401" s="5"/>
      <c r="B4401" s="5"/>
      <c r="C4401" s="5"/>
      <c r="D4401" s="5"/>
      <c r="E4401" s="5"/>
      <c r="F4401" s="5"/>
      <c r="G4401" s="5"/>
      <c r="H4401" s="5"/>
      <c r="I4401" s="5"/>
      <c r="J4401" s="5"/>
    </row>
    <row r="4402" spans="1:10" ht="15.75" customHeight="1">
      <c r="A4402" s="5"/>
      <c r="B4402" s="5"/>
      <c r="C4402" s="5"/>
      <c r="D4402" s="5"/>
      <c r="E4402" s="5"/>
      <c r="F4402" s="5"/>
      <c r="G4402" s="5"/>
      <c r="H4402" s="5"/>
      <c r="I4402" s="5"/>
      <c r="J4402" s="5"/>
    </row>
    <row r="4403" spans="1:10" ht="15.75" customHeight="1">
      <c r="A4403" s="5"/>
      <c r="B4403" s="5"/>
      <c r="C4403" s="5"/>
      <c r="D4403" s="5"/>
      <c r="E4403" s="5"/>
      <c r="F4403" s="5"/>
      <c r="G4403" s="5"/>
      <c r="H4403" s="5"/>
      <c r="I4403" s="5"/>
      <c r="J4403" s="5"/>
    </row>
    <row r="4404" spans="1:10" ht="15.75" customHeight="1">
      <c r="A4404" s="5"/>
      <c r="B4404" s="5"/>
      <c r="C4404" s="5"/>
      <c r="D4404" s="5"/>
      <c r="E4404" s="5"/>
      <c r="F4404" s="5"/>
      <c r="G4404" s="5"/>
      <c r="H4404" s="5"/>
      <c r="I4404" s="5"/>
      <c r="J4404" s="5"/>
    </row>
    <row r="4405" spans="1:10" ht="15.75" customHeight="1">
      <c r="A4405" s="5"/>
      <c r="B4405" s="5"/>
      <c r="C4405" s="5"/>
      <c r="D4405" s="5"/>
      <c r="E4405" s="5"/>
      <c r="F4405" s="5"/>
      <c r="G4405" s="5"/>
      <c r="H4405" s="5"/>
      <c r="I4405" s="5"/>
      <c r="J4405" s="5"/>
    </row>
    <row r="4406" spans="1:10" ht="15.75" customHeight="1">
      <c r="A4406" s="5"/>
      <c r="B4406" s="5"/>
      <c r="C4406" s="5"/>
      <c r="D4406" s="5"/>
      <c r="E4406" s="5"/>
      <c r="F4406" s="5"/>
      <c r="G4406" s="5"/>
      <c r="H4406" s="5"/>
      <c r="I4406" s="5"/>
      <c r="J4406" s="5"/>
    </row>
    <row r="4407" spans="1:10" ht="15.75" customHeight="1">
      <c r="A4407" s="5"/>
      <c r="B4407" s="5"/>
      <c r="C4407" s="5"/>
      <c r="D4407" s="5"/>
      <c r="E4407" s="5"/>
      <c r="F4407" s="5"/>
      <c r="G4407" s="5"/>
      <c r="H4407" s="5"/>
      <c r="I4407" s="5"/>
      <c r="J4407" s="5"/>
    </row>
    <row r="4408" spans="1:10" ht="15.75" customHeight="1">
      <c r="A4408" s="5"/>
      <c r="B4408" s="5"/>
      <c r="C4408" s="5"/>
      <c r="D4408" s="5"/>
      <c r="E4408" s="5"/>
      <c r="F4408" s="5"/>
      <c r="G4408" s="5"/>
      <c r="H4408" s="5"/>
      <c r="I4408" s="5"/>
      <c r="J4408" s="5"/>
    </row>
    <row r="4409" spans="1:10" ht="15.75" customHeight="1">
      <c r="A4409" s="5"/>
      <c r="B4409" s="5"/>
      <c r="C4409" s="5"/>
      <c r="D4409" s="5"/>
      <c r="E4409" s="5"/>
      <c r="F4409" s="5"/>
      <c r="G4409" s="5"/>
      <c r="H4409" s="5"/>
      <c r="I4409" s="5"/>
      <c r="J4409" s="5"/>
    </row>
    <row r="4410" spans="1:10" ht="15.75" customHeight="1">
      <c r="A4410" s="5"/>
      <c r="B4410" s="5"/>
      <c r="C4410" s="5"/>
      <c r="D4410" s="5"/>
      <c r="E4410" s="5"/>
      <c r="F4410" s="5"/>
      <c r="G4410" s="5"/>
      <c r="H4410" s="5"/>
      <c r="I4410" s="5"/>
      <c r="J4410" s="5"/>
    </row>
    <row r="4411" spans="1:10" ht="15.75" customHeight="1">
      <c r="A4411" s="5"/>
      <c r="B4411" s="5"/>
      <c r="C4411" s="5"/>
      <c r="D4411" s="5"/>
      <c r="E4411" s="5"/>
      <c r="F4411" s="5"/>
      <c r="G4411" s="5"/>
      <c r="H4411" s="5"/>
      <c r="I4411" s="5"/>
      <c r="J4411" s="5"/>
    </row>
    <row r="4412" spans="1:10" ht="15.75" customHeight="1">
      <c r="A4412" s="5"/>
      <c r="B4412" s="5"/>
      <c r="C4412" s="5"/>
      <c r="D4412" s="5"/>
      <c r="E4412" s="5"/>
      <c r="F4412" s="5"/>
      <c r="G4412" s="5"/>
      <c r="H4412" s="5"/>
      <c r="I4412" s="5"/>
      <c r="J4412" s="5"/>
    </row>
    <row r="4413" spans="1:10" ht="15.75" customHeight="1">
      <c r="A4413" s="5"/>
      <c r="B4413" s="5"/>
      <c r="C4413" s="5"/>
      <c r="D4413" s="5"/>
      <c r="E4413" s="5"/>
      <c r="F4413" s="5"/>
      <c r="G4413" s="5"/>
      <c r="H4413" s="5"/>
      <c r="I4413" s="5"/>
      <c r="J4413" s="5"/>
    </row>
    <row r="4414" spans="1:10" ht="15.75" customHeight="1">
      <c r="A4414" s="5"/>
      <c r="B4414" s="5"/>
      <c r="C4414" s="5"/>
      <c r="D4414" s="5"/>
      <c r="E4414" s="5"/>
      <c r="F4414" s="5"/>
      <c r="G4414" s="5"/>
      <c r="H4414" s="5"/>
      <c r="I4414" s="5"/>
      <c r="J4414" s="5"/>
    </row>
    <row r="4415" spans="1:10" ht="15.75" customHeight="1">
      <c r="A4415" s="5"/>
      <c r="B4415" s="5"/>
      <c r="C4415" s="5"/>
      <c r="D4415" s="5"/>
      <c r="E4415" s="5"/>
      <c r="F4415" s="5"/>
      <c r="G4415" s="5"/>
      <c r="H4415" s="5"/>
      <c r="I4415" s="5"/>
      <c r="J4415" s="5"/>
    </row>
    <row r="4416" spans="1:10" ht="15.75" customHeight="1">
      <c r="A4416" s="5"/>
      <c r="B4416" s="5"/>
      <c r="C4416" s="5"/>
      <c r="D4416" s="5"/>
      <c r="E4416" s="5"/>
      <c r="F4416" s="5"/>
      <c r="G4416" s="5"/>
      <c r="H4416" s="5"/>
      <c r="I4416" s="5"/>
      <c r="J4416" s="5"/>
    </row>
    <row r="4417" spans="1:10" ht="15.75" customHeight="1">
      <c r="A4417" s="5"/>
      <c r="B4417" s="5"/>
      <c r="C4417" s="5"/>
      <c r="D4417" s="5"/>
      <c r="E4417" s="5"/>
      <c r="F4417" s="5"/>
      <c r="G4417" s="5"/>
      <c r="H4417" s="5"/>
      <c r="I4417" s="5"/>
      <c r="J4417" s="5"/>
    </row>
    <row r="4418" spans="1:10" ht="15.75" customHeight="1">
      <c r="A4418" s="5"/>
      <c r="B4418" s="5"/>
      <c r="C4418" s="5"/>
      <c r="D4418" s="5"/>
      <c r="E4418" s="5"/>
      <c r="F4418" s="5"/>
      <c r="G4418" s="5"/>
      <c r="H4418" s="5"/>
      <c r="I4418" s="5"/>
      <c r="J4418" s="5"/>
    </row>
    <row r="4419" spans="1:10" ht="15.75" customHeight="1">
      <c r="A4419" s="5"/>
      <c r="B4419" s="5"/>
      <c r="C4419" s="5"/>
      <c r="D4419" s="5"/>
      <c r="E4419" s="5"/>
      <c r="F4419" s="5"/>
      <c r="G4419" s="5"/>
      <c r="H4419" s="5"/>
      <c r="I4419" s="5"/>
      <c r="J4419" s="5"/>
    </row>
    <row r="4420" spans="1:10" ht="15.75" customHeight="1">
      <c r="A4420" s="5"/>
      <c r="B4420" s="5"/>
      <c r="C4420" s="5"/>
      <c r="D4420" s="5"/>
      <c r="E4420" s="5"/>
      <c r="F4420" s="5"/>
      <c r="G4420" s="5"/>
      <c r="H4420" s="5"/>
      <c r="I4420" s="5"/>
      <c r="J4420" s="5"/>
    </row>
    <row r="4421" spans="1:10" ht="15.75" customHeight="1">
      <c r="A4421" s="5"/>
      <c r="B4421" s="5"/>
      <c r="C4421" s="5"/>
      <c r="D4421" s="5"/>
      <c r="E4421" s="5"/>
      <c r="F4421" s="5"/>
      <c r="G4421" s="5"/>
      <c r="H4421" s="5"/>
      <c r="I4421" s="5"/>
      <c r="J4421" s="5"/>
    </row>
    <row r="4422" spans="1:10" ht="15.75" customHeight="1">
      <c r="A4422" s="5"/>
      <c r="B4422" s="5"/>
      <c r="C4422" s="5"/>
      <c r="D4422" s="5"/>
      <c r="E4422" s="5"/>
      <c r="F4422" s="5"/>
      <c r="G4422" s="5"/>
      <c r="H4422" s="5"/>
      <c r="I4422" s="5"/>
      <c r="J4422" s="5"/>
    </row>
    <row r="4423" spans="1:10" ht="15.75" customHeight="1">
      <c r="A4423" s="5"/>
      <c r="B4423" s="5"/>
      <c r="C4423" s="5"/>
      <c r="D4423" s="5"/>
      <c r="E4423" s="5"/>
      <c r="F4423" s="5"/>
      <c r="G4423" s="5"/>
      <c r="H4423" s="5"/>
      <c r="I4423" s="5"/>
      <c r="J4423" s="5"/>
    </row>
    <row r="4424" spans="1:10" ht="15.75" customHeight="1">
      <c r="A4424" s="5"/>
      <c r="B4424" s="5"/>
      <c r="C4424" s="5"/>
      <c r="D4424" s="5"/>
      <c r="E4424" s="5"/>
      <c r="F4424" s="5"/>
      <c r="G4424" s="5"/>
      <c r="H4424" s="5"/>
      <c r="I4424" s="5"/>
      <c r="J4424" s="5"/>
    </row>
    <row r="4425" spans="1:10" ht="15.75" customHeight="1">
      <c r="A4425" s="5"/>
      <c r="B4425" s="5"/>
      <c r="C4425" s="5"/>
      <c r="D4425" s="5"/>
      <c r="E4425" s="5"/>
      <c r="F4425" s="5"/>
      <c r="G4425" s="5"/>
      <c r="H4425" s="5"/>
      <c r="I4425" s="5"/>
      <c r="J4425" s="5"/>
    </row>
    <row r="4426" spans="1:10" ht="15.75" customHeight="1">
      <c r="A4426" s="5"/>
      <c r="B4426" s="5"/>
      <c r="C4426" s="5"/>
      <c r="D4426" s="5"/>
      <c r="E4426" s="5"/>
      <c r="F4426" s="5"/>
      <c r="G4426" s="5"/>
      <c r="H4426" s="5"/>
      <c r="I4426" s="5"/>
      <c r="J4426" s="5"/>
    </row>
    <row r="4427" spans="1:10" ht="15.75" customHeight="1">
      <c r="A4427" s="5"/>
      <c r="B4427" s="5"/>
      <c r="C4427" s="5"/>
      <c r="D4427" s="5"/>
      <c r="E4427" s="5"/>
      <c r="F4427" s="5"/>
      <c r="G4427" s="5"/>
      <c r="H4427" s="5"/>
      <c r="I4427" s="5"/>
      <c r="J4427" s="5"/>
    </row>
    <row r="4428" spans="1:10" ht="15.75" customHeight="1">
      <c r="A4428" s="5"/>
      <c r="B4428" s="5"/>
      <c r="C4428" s="5"/>
      <c r="D4428" s="5"/>
      <c r="E4428" s="5"/>
      <c r="F4428" s="5"/>
      <c r="G4428" s="5"/>
      <c r="H4428" s="5"/>
      <c r="I4428" s="5"/>
      <c r="J4428" s="5"/>
    </row>
    <row r="4429" spans="1:10" ht="15.75" customHeight="1">
      <c r="A4429" s="5"/>
      <c r="B4429" s="5"/>
      <c r="C4429" s="5"/>
      <c r="D4429" s="5"/>
      <c r="E4429" s="5"/>
      <c r="F4429" s="5"/>
      <c r="G4429" s="5"/>
      <c r="H4429" s="5"/>
      <c r="I4429" s="5"/>
      <c r="J4429" s="5"/>
    </row>
    <row r="4430" spans="1:10" ht="15.75" customHeight="1">
      <c r="A4430" s="5"/>
      <c r="B4430" s="5"/>
      <c r="C4430" s="5"/>
      <c r="D4430" s="5"/>
      <c r="E4430" s="5"/>
      <c r="F4430" s="5"/>
      <c r="G4430" s="5"/>
      <c r="H4430" s="5"/>
      <c r="I4430" s="5"/>
      <c r="J4430" s="5"/>
    </row>
    <row r="4431" spans="1:10" ht="15.75" customHeight="1">
      <c r="A4431" s="5"/>
      <c r="B4431" s="5"/>
      <c r="C4431" s="5"/>
      <c r="D4431" s="5"/>
      <c r="E4431" s="5"/>
      <c r="F4431" s="5"/>
      <c r="G4431" s="5"/>
      <c r="H4431" s="5"/>
      <c r="I4431" s="5"/>
      <c r="J4431" s="5"/>
    </row>
    <row r="4432" spans="1:10" ht="15.75" customHeight="1">
      <c r="A4432" s="5"/>
      <c r="B4432" s="5"/>
      <c r="C4432" s="5"/>
      <c r="D4432" s="5"/>
      <c r="E4432" s="5"/>
      <c r="F4432" s="5"/>
      <c r="G4432" s="5"/>
      <c r="H4432" s="5"/>
      <c r="I4432" s="5"/>
      <c r="J4432" s="5"/>
    </row>
    <row r="4433" spans="1:10" ht="15.75" customHeight="1">
      <c r="A4433" s="5"/>
      <c r="B4433" s="5"/>
      <c r="C4433" s="5"/>
      <c r="D4433" s="5"/>
      <c r="E4433" s="5"/>
      <c r="F4433" s="5"/>
      <c r="G4433" s="5"/>
      <c r="H4433" s="5"/>
      <c r="I4433" s="5"/>
      <c r="J4433" s="5"/>
    </row>
    <row r="4434" spans="1:10" ht="15.75" customHeight="1">
      <c r="A4434" s="5"/>
      <c r="B4434" s="5"/>
      <c r="C4434" s="5"/>
      <c r="D4434" s="5"/>
      <c r="E4434" s="5"/>
      <c r="F4434" s="5"/>
      <c r="G4434" s="5"/>
      <c r="H4434" s="5"/>
      <c r="I4434" s="5"/>
      <c r="J4434" s="5"/>
    </row>
    <row r="4435" spans="1:10" ht="15.75" customHeight="1">
      <c r="A4435" s="5"/>
      <c r="B4435" s="5"/>
      <c r="C4435" s="5"/>
      <c r="D4435" s="5"/>
      <c r="E4435" s="5"/>
      <c r="F4435" s="5"/>
      <c r="G4435" s="5"/>
      <c r="H4435" s="5"/>
      <c r="I4435" s="5"/>
      <c r="J4435" s="5"/>
    </row>
    <row r="4436" spans="1:10" ht="15.75" customHeight="1">
      <c r="A4436" s="5"/>
      <c r="B4436" s="5"/>
      <c r="C4436" s="5"/>
      <c r="D4436" s="5"/>
      <c r="E4436" s="5"/>
      <c r="F4436" s="5"/>
      <c r="G4436" s="5"/>
      <c r="H4436" s="5"/>
      <c r="I4436" s="5"/>
      <c r="J4436" s="5"/>
    </row>
    <row r="4437" spans="1:10" ht="15.75" customHeight="1">
      <c r="A4437" s="5"/>
      <c r="B4437" s="5"/>
      <c r="C4437" s="5"/>
      <c r="D4437" s="5"/>
      <c r="E4437" s="5"/>
      <c r="F4437" s="5"/>
      <c r="G4437" s="5"/>
      <c r="H4437" s="5"/>
      <c r="I4437" s="5"/>
      <c r="J4437" s="5"/>
    </row>
    <row r="4438" spans="1:10" ht="15.75" customHeight="1">
      <c r="A4438" s="5"/>
      <c r="B4438" s="5"/>
      <c r="C4438" s="5"/>
      <c r="D4438" s="5"/>
      <c r="E4438" s="5"/>
      <c r="F4438" s="5"/>
      <c r="G4438" s="5"/>
      <c r="H4438" s="5"/>
      <c r="I4438" s="5"/>
      <c r="J4438" s="5"/>
    </row>
    <row r="4439" spans="1:10" ht="15.75" customHeight="1">
      <c r="A4439" s="5"/>
      <c r="B4439" s="5"/>
      <c r="C4439" s="5"/>
      <c r="D4439" s="5"/>
      <c r="E4439" s="5"/>
      <c r="F4439" s="5"/>
      <c r="G4439" s="5"/>
      <c r="H4439" s="5"/>
      <c r="I4439" s="5"/>
      <c r="J4439" s="5"/>
    </row>
    <row r="4440" spans="1:10" ht="15.75" customHeight="1">
      <c r="A4440" s="5"/>
      <c r="B4440" s="5"/>
      <c r="C4440" s="5"/>
      <c r="D4440" s="5"/>
      <c r="E4440" s="5"/>
      <c r="F4440" s="5"/>
      <c r="G4440" s="5"/>
      <c r="H4440" s="5"/>
      <c r="I4440" s="5"/>
      <c r="J4440" s="5"/>
    </row>
    <row r="4441" spans="1:10" ht="15.75" customHeight="1">
      <c r="A4441" s="5"/>
      <c r="B4441" s="5"/>
      <c r="C4441" s="5"/>
      <c r="D4441" s="5"/>
      <c r="E4441" s="5"/>
      <c r="F4441" s="5"/>
      <c r="G4441" s="5"/>
      <c r="H4441" s="5"/>
      <c r="I4441" s="5"/>
      <c r="J4441" s="5"/>
    </row>
    <row r="4442" spans="1:10" ht="15.75" customHeight="1">
      <c r="A4442" s="5"/>
      <c r="B4442" s="5"/>
      <c r="C4442" s="5"/>
      <c r="D4442" s="5"/>
      <c r="E4442" s="5"/>
      <c r="F4442" s="5"/>
      <c r="G4442" s="5"/>
      <c r="H4442" s="5"/>
      <c r="I4442" s="5"/>
      <c r="J4442" s="5"/>
    </row>
    <row r="4443" spans="1:10" ht="15.75" customHeight="1">
      <c r="A4443" s="5"/>
      <c r="B4443" s="5"/>
      <c r="C4443" s="5"/>
      <c r="D4443" s="5"/>
      <c r="E4443" s="5"/>
      <c r="F4443" s="5"/>
      <c r="G4443" s="5"/>
      <c r="H4443" s="5"/>
      <c r="I4443" s="5"/>
      <c r="J4443" s="5"/>
    </row>
    <row r="4444" spans="1:10" ht="15.75" customHeight="1">
      <c r="A4444" s="5"/>
      <c r="B4444" s="5"/>
      <c r="C4444" s="5"/>
      <c r="D4444" s="5"/>
      <c r="E4444" s="5"/>
      <c r="F4444" s="5"/>
      <c r="G4444" s="5"/>
      <c r="H4444" s="5"/>
      <c r="I4444" s="5"/>
      <c r="J4444" s="5"/>
    </row>
    <row r="4445" spans="1:10" ht="15.75" customHeight="1">
      <c r="A4445" s="5"/>
      <c r="B4445" s="5"/>
      <c r="C4445" s="5"/>
      <c r="D4445" s="5"/>
      <c r="E4445" s="5"/>
      <c r="F4445" s="5"/>
      <c r="G4445" s="5"/>
      <c r="H4445" s="5"/>
      <c r="I4445" s="5"/>
      <c r="J4445" s="5"/>
    </row>
    <row r="4446" spans="1:10" ht="15.75" customHeight="1">
      <c r="A4446" s="5"/>
      <c r="B4446" s="5"/>
      <c r="C4446" s="5"/>
      <c r="D4446" s="5"/>
      <c r="E4446" s="5"/>
      <c r="F4446" s="5"/>
      <c r="G4446" s="5"/>
      <c r="H4446" s="5"/>
      <c r="I4446" s="5"/>
      <c r="J4446" s="5"/>
    </row>
    <row r="4447" spans="1:10" ht="15.75" customHeight="1">
      <c r="A4447" s="5"/>
      <c r="B4447" s="5"/>
      <c r="C4447" s="5"/>
      <c r="D4447" s="5"/>
      <c r="E4447" s="5"/>
      <c r="F4447" s="5"/>
      <c r="G4447" s="5"/>
      <c r="H4447" s="5"/>
      <c r="I4447" s="5"/>
      <c r="J4447" s="5"/>
    </row>
    <row r="4448" spans="1:10" ht="15.75" customHeight="1">
      <c r="A4448" s="5"/>
      <c r="B4448" s="5"/>
      <c r="C4448" s="5"/>
      <c r="D4448" s="5"/>
      <c r="E4448" s="5"/>
      <c r="F4448" s="5"/>
      <c r="G4448" s="5"/>
      <c r="H4448" s="5"/>
      <c r="I4448" s="5"/>
      <c r="J4448" s="5"/>
    </row>
    <row r="4449" spans="1:10" ht="15.75" customHeight="1">
      <c r="A4449" s="5"/>
      <c r="B4449" s="5"/>
      <c r="C4449" s="5"/>
      <c r="D4449" s="5"/>
      <c r="E4449" s="5"/>
      <c r="F4449" s="5"/>
      <c r="G4449" s="5"/>
      <c r="H4449" s="5"/>
      <c r="I4449" s="5"/>
      <c r="J4449" s="5"/>
    </row>
    <row r="4450" spans="1:10" ht="15.75" customHeight="1">
      <c r="A4450" s="5"/>
      <c r="B4450" s="5"/>
      <c r="C4450" s="5"/>
      <c r="D4450" s="5"/>
      <c r="E4450" s="5"/>
      <c r="F4450" s="5"/>
      <c r="G4450" s="5"/>
      <c r="H4450" s="5"/>
      <c r="I4450" s="5"/>
      <c r="J4450" s="5"/>
    </row>
    <row r="4451" spans="1:10" ht="15.75" customHeight="1">
      <c r="A4451" s="5"/>
      <c r="B4451" s="5"/>
      <c r="C4451" s="5"/>
      <c r="D4451" s="5"/>
      <c r="E4451" s="5"/>
      <c r="F4451" s="5"/>
      <c r="G4451" s="5"/>
      <c r="H4451" s="5"/>
      <c r="I4451" s="5"/>
      <c r="J4451" s="5"/>
    </row>
    <row r="4452" spans="1:10" ht="15.75" customHeight="1">
      <c r="A4452" s="5"/>
      <c r="B4452" s="5"/>
      <c r="C4452" s="5"/>
      <c r="D4452" s="5"/>
      <c r="E4452" s="5"/>
      <c r="F4452" s="5"/>
      <c r="G4452" s="5"/>
      <c r="H4452" s="5"/>
      <c r="I4452" s="5"/>
      <c r="J4452" s="5"/>
    </row>
    <row r="4453" spans="1:10" ht="15.75" customHeight="1">
      <c r="A4453" s="5"/>
      <c r="B4453" s="5"/>
      <c r="C4453" s="5"/>
      <c r="D4453" s="5"/>
      <c r="E4453" s="5"/>
      <c r="F4453" s="5"/>
      <c r="G4453" s="5"/>
      <c r="H4453" s="5"/>
      <c r="I4453" s="5"/>
      <c r="J4453" s="5"/>
    </row>
    <row r="4454" spans="1:10" ht="15.75" customHeight="1">
      <c r="A4454" s="5"/>
      <c r="B4454" s="5"/>
      <c r="C4454" s="5"/>
      <c r="D4454" s="5"/>
      <c r="E4454" s="5"/>
      <c r="F4454" s="5"/>
      <c r="G4454" s="5"/>
      <c r="H4454" s="5"/>
      <c r="I4454" s="5"/>
      <c r="J4454" s="5"/>
    </row>
    <row r="4455" spans="1:10" ht="15.75" customHeight="1">
      <c r="A4455" s="5"/>
      <c r="B4455" s="5"/>
      <c r="C4455" s="5"/>
      <c r="D4455" s="5"/>
      <c r="E4455" s="5"/>
      <c r="F4455" s="5"/>
      <c r="G4455" s="5"/>
      <c r="H4455" s="5"/>
      <c r="I4455" s="5"/>
      <c r="J4455" s="5"/>
    </row>
    <row r="4456" spans="1:10" ht="15.75" customHeight="1">
      <c r="A4456" s="5"/>
      <c r="B4456" s="5"/>
      <c r="C4456" s="5"/>
      <c r="D4456" s="5"/>
      <c r="E4456" s="5"/>
      <c r="F4456" s="5"/>
      <c r="G4456" s="5"/>
      <c r="H4456" s="5"/>
      <c r="I4456" s="5"/>
      <c r="J4456" s="5"/>
    </row>
    <row r="4457" spans="1:10" ht="15.75" customHeight="1">
      <c r="A4457" s="5"/>
      <c r="B4457" s="5"/>
      <c r="C4457" s="5"/>
      <c r="D4457" s="5"/>
      <c r="E4457" s="5"/>
      <c r="F4457" s="5"/>
      <c r="G4457" s="5"/>
      <c r="H4457" s="5"/>
      <c r="I4457" s="5"/>
      <c r="J4457" s="5"/>
    </row>
    <row r="4458" spans="1:10" ht="15.75" customHeight="1">
      <c r="A4458" s="5"/>
      <c r="B4458" s="5"/>
      <c r="C4458" s="5"/>
      <c r="D4458" s="5"/>
      <c r="E4458" s="5"/>
      <c r="F4458" s="5"/>
      <c r="G4458" s="5"/>
      <c r="H4458" s="5"/>
      <c r="I4458" s="5"/>
      <c r="J4458" s="5"/>
    </row>
    <row r="4459" spans="1:10" ht="15.75" customHeight="1">
      <c r="A4459" s="5"/>
      <c r="B4459" s="5"/>
      <c r="C4459" s="5"/>
      <c r="D4459" s="5"/>
      <c r="E4459" s="5"/>
      <c r="F4459" s="5"/>
      <c r="G4459" s="5"/>
      <c r="H4459" s="5"/>
      <c r="I4459" s="5"/>
      <c r="J4459" s="5"/>
    </row>
    <row r="4460" spans="1:10" ht="15.75" customHeight="1">
      <c r="A4460" s="5"/>
      <c r="B4460" s="5"/>
      <c r="C4460" s="5"/>
      <c r="D4460" s="5"/>
      <c r="E4460" s="5"/>
      <c r="F4460" s="5"/>
      <c r="G4460" s="5"/>
      <c r="H4460" s="5"/>
      <c r="I4460" s="5"/>
      <c r="J4460" s="5"/>
    </row>
    <row r="4461" spans="1:10" ht="15.75" customHeight="1">
      <c r="A4461" s="5"/>
      <c r="B4461" s="5"/>
      <c r="C4461" s="5"/>
      <c r="D4461" s="5"/>
      <c r="E4461" s="5"/>
      <c r="F4461" s="5"/>
      <c r="G4461" s="5"/>
      <c r="H4461" s="5"/>
      <c r="I4461" s="5"/>
      <c r="J4461" s="5"/>
    </row>
    <row r="4462" spans="1:10" ht="15.75" customHeight="1">
      <c r="A4462" s="5"/>
      <c r="B4462" s="5"/>
      <c r="C4462" s="5"/>
      <c r="D4462" s="5"/>
      <c r="E4462" s="5"/>
      <c r="F4462" s="5"/>
      <c r="G4462" s="5"/>
      <c r="H4462" s="5"/>
      <c r="I4462" s="5"/>
      <c r="J4462" s="5"/>
    </row>
    <row r="4463" spans="1:10" ht="15.75" customHeight="1">
      <c r="A4463" s="5"/>
      <c r="B4463" s="5"/>
      <c r="C4463" s="5"/>
      <c r="D4463" s="5"/>
      <c r="E4463" s="5"/>
      <c r="F4463" s="5"/>
      <c r="G4463" s="5"/>
      <c r="H4463" s="5"/>
      <c r="I4463" s="5"/>
      <c r="J4463" s="5"/>
    </row>
    <row r="4464" spans="1:10" ht="15.75" customHeight="1">
      <c r="A4464" s="5"/>
      <c r="B4464" s="5"/>
      <c r="C4464" s="5"/>
      <c r="D4464" s="5"/>
      <c r="E4464" s="5"/>
      <c r="F4464" s="5"/>
      <c r="G4464" s="5"/>
      <c r="H4464" s="5"/>
      <c r="I4464" s="5"/>
      <c r="J4464" s="5"/>
    </row>
    <row r="4465" spans="1:10" ht="15.75" customHeight="1">
      <c r="A4465" s="5"/>
      <c r="B4465" s="5"/>
      <c r="C4465" s="5"/>
      <c r="D4465" s="5"/>
      <c r="E4465" s="5"/>
      <c r="F4465" s="5"/>
      <c r="G4465" s="5"/>
      <c r="H4465" s="5"/>
      <c r="I4465" s="5"/>
      <c r="J4465" s="5"/>
    </row>
    <row r="4466" spans="1:10" ht="15.75" customHeight="1">
      <c r="A4466" s="5"/>
      <c r="B4466" s="5"/>
      <c r="C4466" s="5"/>
      <c r="D4466" s="5"/>
      <c r="E4466" s="5"/>
      <c r="F4466" s="5"/>
      <c r="G4466" s="5"/>
      <c r="H4466" s="5"/>
      <c r="I4466" s="5"/>
      <c r="J4466" s="5"/>
    </row>
    <row r="4467" spans="1:10" ht="15.75" customHeight="1">
      <c r="A4467" s="5"/>
      <c r="B4467" s="5"/>
      <c r="C4467" s="5"/>
      <c r="D4467" s="5"/>
      <c r="E4467" s="5"/>
      <c r="F4467" s="5"/>
      <c r="G4467" s="5"/>
      <c r="H4467" s="5"/>
      <c r="I4467" s="5"/>
      <c r="J4467" s="5"/>
    </row>
    <row r="4468" spans="1:10" ht="15.75" customHeight="1">
      <c r="A4468" s="5"/>
      <c r="B4468" s="5"/>
      <c r="C4468" s="5"/>
      <c r="D4468" s="5"/>
      <c r="E4468" s="5"/>
      <c r="F4468" s="5"/>
      <c r="G4468" s="5"/>
      <c r="H4468" s="5"/>
      <c r="I4468" s="5"/>
      <c r="J4468" s="5"/>
    </row>
    <row r="4469" spans="1:10" ht="15.75" customHeight="1">
      <c r="A4469" s="5"/>
      <c r="B4469" s="5"/>
      <c r="C4469" s="5"/>
      <c r="D4469" s="5"/>
      <c r="E4469" s="5"/>
      <c r="F4469" s="5"/>
      <c r="G4469" s="5"/>
      <c r="H4469" s="5"/>
      <c r="I4469" s="5"/>
      <c r="J4469" s="5"/>
    </row>
    <row r="4470" spans="1:10" ht="15.75" customHeight="1">
      <c r="A4470" s="5"/>
      <c r="B4470" s="5"/>
      <c r="C4470" s="5"/>
      <c r="D4470" s="5"/>
      <c r="E4470" s="5"/>
      <c r="F4470" s="5"/>
      <c r="G4470" s="5"/>
      <c r="H4470" s="5"/>
      <c r="I4470" s="5"/>
      <c r="J4470" s="5"/>
    </row>
    <row r="4471" spans="1:10" ht="15.75" customHeight="1">
      <c r="A4471" s="5"/>
      <c r="B4471" s="5"/>
      <c r="C4471" s="5"/>
      <c r="D4471" s="5"/>
      <c r="E4471" s="5"/>
      <c r="F4471" s="5"/>
      <c r="G4471" s="5"/>
      <c r="H4471" s="5"/>
      <c r="I4471" s="5"/>
      <c r="J4471" s="5"/>
    </row>
    <row r="4472" spans="1:10" ht="15.75" customHeight="1">
      <c r="A4472" s="5"/>
      <c r="B4472" s="5"/>
      <c r="C4472" s="5"/>
      <c r="D4472" s="5"/>
      <c r="E4472" s="5"/>
      <c r="F4472" s="5"/>
      <c r="G4472" s="5"/>
      <c r="H4472" s="5"/>
      <c r="I4472" s="5"/>
      <c r="J4472" s="5"/>
    </row>
    <row r="4473" spans="1:10" ht="15.75" customHeight="1">
      <c r="A4473" s="5"/>
      <c r="B4473" s="5"/>
      <c r="C4473" s="5"/>
      <c r="D4473" s="5"/>
      <c r="E4473" s="5"/>
      <c r="F4473" s="5"/>
      <c r="G4473" s="5"/>
      <c r="H4473" s="5"/>
      <c r="I4473" s="5"/>
      <c r="J4473" s="5"/>
    </row>
    <row r="4474" spans="1:10" ht="15.75" customHeight="1">
      <c r="A4474" s="5"/>
      <c r="B4474" s="5"/>
      <c r="C4474" s="5"/>
      <c r="D4474" s="5"/>
      <c r="E4474" s="5"/>
      <c r="F4474" s="5"/>
      <c r="G4474" s="5"/>
      <c r="H4474" s="5"/>
      <c r="I4474" s="5"/>
      <c r="J4474" s="5"/>
    </row>
    <row r="4475" spans="1:10" ht="15.75" customHeight="1">
      <c r="A4475" s="5"/>
      <c r="B4475" s="5"/>
      <c r="C4475" s="5"/>
      <c r="D4475" s="5"/>
      <c r="E4475" s="5"/>
      <c r="F4475" s="5"/>
      <c r="G4475" s="5"/>
      <c r="H4475" s="5"/>
      <c r="I4475" s="5"/>
      <c r="J4475" s="5"/>
    </row>
    <row r="4476" spans="1:10" ht="15.75" customHeight="1">
      <c r="A4476" s="5"/>
      <c r="B4476" s="5"/>
      <c r="C4476" s="5"/>
      <c r="D4476" s="5"/>
      <c r="E4476" s="5"/>
      <c r="F4476" s="5"/>
      <c r="G4476" s="5"/>
      <c r="H4476" s="5"/>
      <c r="I4476" s="5"/>
      <c r="J4476" s="5"/>
    </row>
    <row r="4477" spans="1:10" ht="15.75" customHeight="1">
      <c r="A4477" s="5"/>
      <c r="B4477" s="5"/>
      <c r="C4477" s="5"/>
      <c r="D4477" s="5"/>
      <c r="E4477" s="5"/>
      <c r="F4477" s="5"/>
      <c r="G4477" s="5"/>
      <c r="H4477" s="5"/>
      <c r="I4477" s="5"/>
      <c r="J4477" s="5"/>
    </row>
    <row r="4478" spans="1:10" ht="15.75" customHeight="1">
      <c r="A4478" s="5"/>
      <c r="B4478" s="5"/>
      <c r="C4478" s="5"/>
      <c r="D4478" s="5"/>
      <c r="E4478" s="5"/>
      <c r="F4478" s="5"/>
      <c r="G4478" s="5"/>
      <c r="H4478" s="5"/>
      <c r="I4478" s="5"/>
      <c r="J4478" s="5"/>
    </row>
    <row r="4479" spans="1:10" ht="15.75" customHeight="1">
      <c r="A4479" s="5"/>
      <c r="B4479" s="5"/>
      <c r="C4479" s="5"/>
      <c r="D4479" s="5"/>
      <c r="E4479" s="5"/>
      <c r="F4479" s="5"/>
      <c r="G4479" s="5"/>
      <c r="H4479" s="5"/>
      <c r="I4479" s="5"/>
      <c r="J4479" s="5"/>
    </row>
    <row r="4480" spans="1:10" ht="15.75" customHeight="1">
      <c r="A4480" s="5"/>
      <c r="B4480" s="5"/>
      <c r="C4480" s="5"/>
      <c r="D4480" s="5"/>
      <c r="E4480" s="5"/>
      <c r="F4480" s="5"/>
      <c r="G4480" s="5"/>
      <c r="H4480" s="5"/>
      <c r="I4480" s="5"/>
      <c r="J4480" s="5"/>
    </row>
    <row r="4481" spans="1:10" ht="15.75" customHeight="1">
      <c r="A4481" s="5"/>
      <c r="B4481" s="5"/>
      <c r="C4481" s="5"/>
      <c r="D4481" s="5"/>
      <c r="E4481" s="5"/>
      <c r="F4481" s="5"/>
      <c r="G4481" s="5"/>
      <c r="H4481" s="5"/>
      <c r="I4481" s="5"/>
      <c r="J4481" s="5"/>
    </row>
    <row r="4482" spans="1:10" ht="15.75" customHeight="1">
      <c r="A4482" s="5"/>
      <c r="B4482" s="5"/>
      <c r="C4482" s="5"/>
      <c r="D4482" s="5"/>
      <c r="E4482" s="5"/>
      <c r="F4482" s="5"/>
      <c r="G4482" s="5"/>
      <c r="H4482" s="5"/>
      <c r="I4482" s="5"/>
      <c r="J4482" s="5"/>
    </row>
    <row r="4483" spans="1:10" ht="15.75" customHeight="1">
      <c r="A4483" s="5"/>
      <c r="B4483" s="5"/>
      <c r="C4483" s="5"/>
      <c r="D4483" s="5"/>
      <c r="E4483" s="5"/>
      <c r="F4483" s="5"/>
      <c r="G4483" s="5"/>
      <c r="H4483" s="5"/>
      <c r="I4483" s="5"/>
      <c r="J4483" s="5"/>
    </row>
    <row r="4484" spans="1:10" ht="15.75" customHeight="1">
      <c r="A4484" s="5"/>
      <c r="B4484" s="5"/>
      <c r="C4484" s="5"/>
      <c r="D4484" s="5"/>
      <c r="E4484" s="5"/>
      <c r="F4484" s="5"/>
      <c r="G4484" s="5"/>
      <c r="H4484" s="5"/>
      <c r="I4484" s="5"/>
      <c r="J4484" s="5"/>
    </row>
    <row r="4485" spans="1:10" ht="15.75" customHeight="1">
      <c r="A4485" s="5"/>
      <c r="B4485" s="5"/>
      <c r="C4485" s="5"/>
      <c r="D4485" s="5"/>
      <c r="E4485" s="5"/>
      <c r="F4485" s="5"/>
      <c r="G4485" s="5"/>
      <c r="H4485" s="5"/>
      <c r="I4485" s="5"/>
      <c r="J4485" s="5"/>
    </row>
    <row r="4486" spans="1:10" ht="15.75" customHeight="1">
      <c r="A4486" s="5"/>
      <c r="B4486" s="5"/>
      <c r="C4486" s="5"/>
      <c r="D4486" s="5"/>
      <c r="E4486" s="5"/>
      <c r="F4486" s="5"/>
      <c r="G4486" s="5"/>
      <c r="H4486" s="5"/>
      <c r="I4486" s="5"/>
      <c r="J4486" s="5"/>
    </row>
    <row r="4487" spans="1:10" ht="15.75" customHeight="1">
      <c r="A4487" s="5"/>
      <c r="B4487" s="5"/>
      <c r="C4487" s="5"/>
      <c r="D4487" s="5"/>
      <c r="E4487" s="5"/>
      <c r="F4487" s="5"/>
      <c r="G4487" s="5"/>
      <c r="H4487" s="5"/>
      <c r="I4487" s="5"/>
      <c r="J4487" s="5"/>
    </row>
    <row r="4488" spans="1:10" ht="15.75" customHeight="1">
      <c r="A4488" s="5"/>
      <c r="B4488" s="5"/>
      <c r="C4488" s="5"/>
      <c r="D4488" s="5"/>
      <c r="E4488" s="5"/>
      <c r="F4488" s="5"/>
      <c r="G4488" s="5"/>
      <c r="H4488" s="5"/>
      <c r="I4488" s="5"/>
      <c r="J4488" s="5"/>
    </row>
    <row r="4489" spans="1:10" ht="15.75" customHeight="1">
      <c r="A4489" s="5"/>
      <c r="B4489" s="5"/>
      <c r="C4489" s="5"/>
      <c r="D4489" s="5"/>
      <c r="E4489" s="5"/>
      <c r="F4489" s="5"/>
      <c r="G4489" s="5"/>
      <c r="H4489" s="5"/>
      <c r="I4489" s="5"/>
      <c r="J4489" s="5"/>
    </row>
    <row r="4490" spans="1:10" ht="15.75" customHeight="1">
      <c r="A4490" s="5"/>
      <c r="B4490" s="5"/>
      <c r="C4490" s="5"/>
      <c r="D4490" s="5"/>
      <c r="E4490" s="5"/>
      <c r="F4490" s="5"/>
      <c r="G4490" s="5"/>
      <c r="H4490" s="5"/>
      <c r="I4490" s="5"/>
      <c r="J4490" s="5"/>
    </row>
    <row r="4491" spans="1:10" ht="15.75" customHeight="1">
      <c r="A4491" s="5"/>
      <c r="B4491" s="5"/>
      <c r="C4491" s="5"/>
      <c r="D4491" s="5"/>
      <c r="E4491" s="5"/>
      <c r="F4491" s="5"/>
      <c r="G4491" s="5"/>
      <c r="H4491" s="5"/>
      <c r="I4491" s="5"/>
      <c r="J4491" s="5"/>
    </row>
    <row r="4492" spans="1:10" ht="15.75" customHeight="1">
      <c r="A4492" s="5"/>
      <c r="B4492" s="5"/>
      <c r="C4492" s="5"/>
      <c r="D4492" s="5"/>
      <c r="E4492" s="5"/>
      <c r="F4492" s="5"/>
      <c r="G4492" s="5"/>
      <c r="H4492" s="5"/>
      <c r="I4492" s="5"/>
      <c r="J4492" s="5"/>
    </row>
    <row r="4493" spans="1:10" ht="15.75" customHeight="1">
      <c r="A4493" s="5"/>
      <c r="B4493" s="5"/>
      <c r="C4493" s="5"/>
      <c r="D4493" s="5"/>
      <c r="E4493" s="5"/>
      <c r="F4493" s="5"/>
      <c r="G4493" s="5"/>
      <c r="H4493" s="5"/>
      <c r="I4493" s="5"/>
      <c r="J4493" s="5"/>
    </row>
    <row r="4494" spans="1:10" ht="15.75" customHeight="1">
      <c r="A4494" s="5"/>
      <c r="B4494" s="5"/>
      <c r="C4494" s="5"/>
      <c r="D4494" s="5"/>
      <c r="E4494" s="5"/>
      <c r="F4494" s="5"/>
      <c r="G4494" s="5"/>
      <c r="H4494" s="5"/>
      <c r="I4494" s="5"/>
      <c r="J4494" s="5"/>
    </row>
    <row r="4495" spans="1:10" ht="15.75" customHeight="1">
      <c r="A4495" s="5"/>
      <c r="B4495" s="5"/>
      <c r="C4495" s="5"/>
      <c r="D4495" s="5"/>
      <c r="E4495" s="5"/>
      <c r="F4495" s="5"/>
      <c r="G4495" s="5"/>
      <c r="H4495" s="5"/>
      <c r="I4495" s="5"/>
      <c r="J4495" s="5"/>
    </row>
    <row r="4496" spans="1:10" ht="15.75" customHeight="1">
      <c r="A4496" s="5"/>
      <c r="B4496" s="5"/>
      <c r="C4496" s="5"/>
      <c r="D4496" s="5"/>
      <c r="E4496" s="5"/>
      <c r="F4496" s="5"/>
      <c r="G4496" s="5"/>
      <c r="H4496" s="5"/>
      <c r="I4496" s="5"/>
      <c r="J4496" s="5"/>
    </row>
    <row r="4497" spans="1:10" ht="15.75" customHeight="1">
      <c r="A4497" s="5"/>
      <c r="B4497" s="5"/>
      <c r="C4497" s="5"/>
      <c r="D4497" s="5"/>
      <c r="E4497" s="5"/>
      <c r="F4497" s="5"/>
      <c r="G4497" s="5"/>
      <c r="H4497" s="5"/>
      <c r="I4497" s="5"/>
      <c r="J4497" s="5"/>
    </row>
    <row r="4498" spans="1:10" ht="15.75" customHeight="1">
      <c r="A4498" s="5"/>
      <c r="B4498" s="5"/>
      <c r="C4498" s="5"/>
      <c r="D4498" s="5"/>
      <c r="E4498" s="5"/>
      <c r="F4498" s="5"/>
      <c r="G4498" s="5"/>
      <c r="H4498" s="5"/>
      <c r="I4498" s="5"/>
      <c r="J4498" s="5"/>
    </row>
    <row r="4499" spans="1:10" ht="15.75" customHeight="1">
      <c r="A4499" s="5"/>
      <c r="B4499" s="5"/>
      <c r="C4499" s="5"/>
      <c r="D4499" s="5"/>
      <c r="E4499" s="5"/>
      <c r="F4499" s="5"/>
      <c r="G4499" s="5"/>
      <c r="H4499" s="5"/>
      <c r="I4499" s="5"/>
      <c r="J4499" s="5"/>
    </row>
    <row r="4500" spans="1:10" ht="15.75" customHeight="1">
      <c r="A4500" s="5"/>
      <c r="B4500" s="5"/>
      <c r="C4500" s="5"/>
      <c r="D4500" s="5"/>
      <c r="E4500" s="5"/>
      <c r="F4500" s="5"/>
      <c r="G4500" s="5"/>
      <c r="H4500" s="5"/>
      <c r="I4500" s="5"/>
      <c r="J4500" s="5"/>
    </row>
    <row r="4501" spans="1:10" ht="15.75" customHeight="1">
      <c r="A4501" s="5"/>
      <c r="B4501" s="5"/>
      <c r="C4501" s="5"/>
      <c r="D4501" s="5"/>
      <c r="E4501" s="5"/>
      <c r="F4501" s="5"/>
      <c r="G4501" s="5"/>
      <c r="H4501" s="5"/>
      <c r="I4501" s="5"/>
      <c r="J4501" s="5"/>
    </row>
    <row r="4502" spans="1:10" ht="15.75" customHeight="1">
      <c r="A4502" s="5"/>
      <c r="B4502" s="5"/>
      <c r="C4502" s="5"/>
      <c r="D4502" s="5"/>
      <c r="E4502" s="5"/>
      <c r="F4502" s="5"/>
      <c r="G4502" s="5"/>
      <c r="H4502" s="5"/>
      <c r="I4502" s="5"/>
      <c r="J4502" s="5"/>
    </row>
    <row r="4503" spans="1:10" ht="15.75" customHeight="1">
      <c r="A4503" s="5"/>
      <c r="B4503" s="5"/>
      <c r="C4503" s="5"/>
      <c r="D4503" s="5"/>
      <c r="E4503" s="5"/>
      <c r="F4503" s="5"/>
      <c r="G4503" s="5"/>
      <c r="H4503" s="5"/>
      <c r="I4503" s="5"/>
      <c r="J4503" s="5"/>
    </row>
    <row r="4504" spans="1:10" ht="15.75" customHeight="1">
      <c r="A4504" s="5"/>
      <c r="B4504" s="5"/>
      <c r="C4504" s="5"/>
      <c r="D4504" s="5"/>
      <c r="E4504" s="5"/>
      <c r="F4504" s="5"/>
      <c r="G4504" s="5"/>
      <c r="H4504" s="5"/>
      <c r="I4504" s="5"/>
      <c r="J4504" s="5"/>
    </row>
    <row r="4505" spans="1:10" ht="15.75" customHeight="1">
      <c r="A4505" s="5"/>
      <c r="B4505" s="5"/>
      <c r="C4505" s="5"/>
      <c r="D4505" s="5"/>
      <c r="E4505" s="5"/>
      <c r="F4505" s="5"/>
      <c r="G4505" s="5"/>
      <c r="H4505" s="5"/>
      <c r="I4505" s="5"/>
      <c r="J4505" s="5"/>
    </row>
    <row r="4506" spans="1:10" ht="15.75" customHeight="1">
      <c r="A4506" s="5"/>
      <c r="B4506" s="5"/>
      <c r="C4506" s="5"/>
      <c r="D4506" s="5"/>
      <c r="E4506" s="5"/>
      <c r="F4506" s="5"/>
      <c r="G4506" s="5"/>
      <c r="H4506" s="5"/>
      <c r="I4506" s="5"/>
      <c r="J4506" s="5"/>
    </row>
    <row r="4507" spans="1:10" ht="15.75" customHeight="1">
      <c r="A4507" s="5"/>
      <c r="B4507" s="5"/>
      <c r="C4507" s="5"/>
      <c r="D4507" s="5"/>
      <c r="E4507" s="5"/>
      <c r="F4507" s="5"/>
      <c r="G4507" s="5"/>
      <c r="H4507" s="5"/>
      <c r="I4507" s="5"/>
      <c r="J4507" s="5"/>
    </row>
    <row r="4508" spans="1:10" ht="15.75" customHeight="1">
      <c r="A4508" s="5"/>
      <c r="B4508" s="5"/>
      <c r="C4508" s="5"/>
      <c r="D4508" s="5"/>
      <c r="E4508" s="5"/>
      <c r="F4508" s="5"/>
      <c r="G4508" s="5"/>
      <c r="H4508" s="5"/>
      <c r="I4508" s="5"/>
      <c r="J4508" s="5"/>
    </row>
    <row r="4509" spans="1:10" ht="15.75" customHeight="1">
      <c r="A4509" s="5"/>
      <c r="B4509" s="5"/>
      <c r="C4509" s="5"/>
      <c r="D4509" s="5"/>
      <c r="E4509" s="5"/>
      <c r="F4509" s="5"/>
      <c r="G4509" s="5"/>
      <c r="H4509" s="5"/>
      <c r="I4509" s="5"/>
      <c r="J4509" s="5"/>
    </row>
    <row r="4510" spans="1:10" ht="15.75" customHeight="1">
      <c r="A4510" s="5"/>
      <c r="B4510" s="5"/>
      <c r="C4510" s="5"/>
      <c r="D4510" s="5"/>
      <c r="E4510" s="5"/>
      <c r="F4510" s="5"/>
      <c r="G4510" s="5"/>
      <c r="H4510" s="5"/>
      <c r="I4510" s="5"/>
      <c r="J4510" s="5"/>
    </row>
    <row r="4511" spans="1:10" ht="15.75" customHeight="1">
      <c r="A4511" s="5"/>
      <c r="B4511" s="5"/>
      <c r="C4511" s="5"/>
      <c r="D4511" s="5"/>
      <c r="E4511" s="5"/>
      <c r="F4511" s="5"/>
      <c r="G4511" s="5"/>
      <c r="H4511" s="5"/>
      <c r="I4511" s="5"/>
      <c r="J4511" s="5"/>
    </row>
    <row r="4512" spans="1:10" ht="15.75" customHeight="1">
      <c r="A4512" s="5"/>
      <c r="B4512" s="5"/>
      <c r="C4512" s="5"/>
      <c r="D4512" s="5"/>
      <c r="E4512" s="5"/>
      <c r="F4512" s="5"/>
      <c r="G4512" s="5"/>
      <c r="H4512" s="5"/>
      <c r="I4512" s="5"/>
      <c r="J4512" s="5"/>
    </row>
    <row r="4513" spans="1:10" ht="15.75" customHeight="1">
      <c r="A4513" s="5"/>
      <c r="B4513" s="5"/>
      <c r="C4513" s="5"/>
      <c r="D4513" s="5"/>
      <c r="E4513" s="5"/>
      <c r="F4513" s="5"/>
      <c r="G4513" s="5"/>
      <c r="H4513" s="5"/>
      <c r="I4513" s="5"/>
      <c r="J4513" s="5"/>
    </row>
    <row r="4514" spans="1:10" ht="15.75" customHeight="1">
      <c r="A4514" s="5"/>
      <c r="B4514" s="5"/>
      <c r="C4514" s="5"/>
      <c r="D4514" s="5"/>
      <c r="E4514" s="5"/>
      <c r="F4514" s="5"/>
      <c r="G4514" s="5"/>
      <c r="H4514" s="5"/>
      <c r="I4514" s="5"/>
      <c r="J4514" s="5"/>
    </row>
    <row r="4515" spans="1:10" ht="15.75" customHeight="1">
      <c r="A4515" s="5"/>
      <c r="B4515" s="5"/>
      <c r="C4515" s="5"/>
      <c r="D4515" s="5"/>
      <c r="E4515" s="5"/>
      <c r="F4515" s="5"/>
      <c r="G4515" s="5"/>
      <c r="H4515" s="5"/>
      <c r="I4515" s="5"/>
      <c r="J4515" s="5"/>
    </row>
    <row r="4516" spans="1:10" ht="15.75" customHeight="1">
      <c r="A4516" s="5"/>
      <c r="B4516" s="5"/>
      <c r="C4516" s="5"/>
      <c r="D4516" s="5"/>
      <c r="E4516" s="5"/>
      <c r="F4516" s="5"/>
      <c r="G4516" s="5"/>
      <c r="H4516" s="5"/>
      <c r="I4516" s="5"/>
      <c r="J4516" s="5"/>
    </row>
    <row r="4517" spans="1:10" ht="15.75" customHeight="1">
      <c r="A4517" s="5"/>
      <c r="B4517" s="5"/>
      <c r="C4517" s="5"/>
      <c r="D4517" s="5"/>
      <c r="E4517" s="5"/>
      <c r="F4517" s="5"/>
      <c r="G4517" s="5"/>
      <c r="H4517" s="5"/>
      <c r="I4517" s="5"/>
      <c r="J4517" s="5"/>
    </row>
    <row r="4518" spans="1:10" ht="15.75" customHeight="1">
      <c r="A4518" s="5"/>
      <c r="B4518" s="5"/>
      <c r="C4518" s="5"/>
      <c r="D4518" s="5"/>
      <c r="E4518" s="5"/>
      <c r="F4518" s="5"/>
      <c r="G4518" s="5"/>
      <c r="H4518" s="5"/>
      <c r="I4518" s="5"/>
      <c r="J4518" s="5"/>
    </row>
    <row r="4519" spans="1:10" ht="15.75" customHeight="1">
      <c r="A4519" s="5"/>
      <c r="B4519" s="5"/>
      <c r="C4519" s="5"/>
      <c r="D4519" s="5"/>
      <c r="E4519" s="5"/>
      <c r="F4519" s="5"/>
      <c r="G4519" s="5"/>
      <c r="H4519" s="5"/>
      <c r="I4519" s="5"/>
      <c r="J4519" s="5"/>
    </row>
    <row r="4520" spans="1:10" ht="15.75" customHeight="1">
      <c r="A4520" s="5"/>
      <c r="B4520" s="5"/>
      <c r="C4520" s="5"/>
      <c r="D4520" s="5"/>
      <c r="E4520" s="5"/>
      <c r="F4520" s="5"/>
      <c r="G4520" s="5"/>
      <c r="H4520" s="5"/>
      <c r="I4520" s="5"/>
      <c r="J4520" s="5"/>
    </row>
    <row r="4521" spans="1:10" ht="15.75" customHeight="1">
      <c r="A4521" s="5"/>
      <c r="B4521" s="5"/>
      <c r="C4521" s="5"/>
      <c r="D4521" s="5"/>
      <c r="E4521" s="5"/>
      <c r="F4521" s="5"/>
      <c r="G4521" s="5"/>
      <c r="H4521" s="5"/>
      <c r="I4521" s="5"/>
      <c r="J4521" s="5"/>
    </row>
    <row r="4522" spans="1:10" ht="15.75" customHeight="1">
      <c r="A4522" s="5"/>
      <c r="B4522" s="5"/>
      <c r="C4522" s="5"/>
      <c r="D4522" s="5"/>
      <c r="E4522" s="5"/>
      <c r="F4522" s="5"/>
      <c r="G4522" s="5"/>
      <c r="H4522" s="5"/>
      <c r="I4522" s="5"/>
      <c r="J4522" s="5"/>
    </row>
    <row r="4523" spans="1:10" ht="15.75" customHeight="1">
      <c r="A4523" s="5"/>
      <c r="B4523" s="5"/>
      <c r="C4523" s="5"/>
      <c r="D4523" s="5"/>
      <c r="E4523" s="5"/>
      <c r="F4523" s="5"/>
      <c r="G4523" s="5"/>
      <c r="H4523" s="5"/>
      <c r="I4523" s="5"/>
      <c r="J4523" s="5"/>
    </row>
    <row r="4524" spans="1:10" ht="15.75" customHeight="1">
      <c r="A4524" s="5"/>
      <c r="B4524" s="5"/>
      <c r="C4524" s="5"/>
      <c r="D4524" s="5"/>
      <c r="E4524" s="5"/>
      <c r="F4524" s="5"/>
      <c r="G4524" s="5"/>
      <c r="H4524" s="5"/>
      <c r="I4524" s="5"/>
      <c r="J4524" s="5"/>
    </row>
    <row r="4525" spans="1:10" ht="15.75" customHeight="1">
      <c r="A4525" s="5"/>
      <c r="B4525" s="5"/>
      <c r="C4525" s="5"/>
      <c r="D4525" s="5"/>
      <c r="E4525" s="5"/>
      <c r="F4525" s="5"/>
      <c r="G4525" s="5"/>
      <c r="H4525" s="5"/>
      <c r="I4525" s="5"/>
      <c r="J4525" s="5"/>
    </row>
    <row r="4526" spans="1:10" ht="15.75" customHeight="1">
      <c r="A4526" s="5"/>
      <c r="B4526" s="5"/>
      <c r="C4526" s="5"/>
      <c r="D4526" s="5"/>
      <c r="E4526" s="5"/>
      <c r="F4526" s="5"/>
      <c r="G4526" s="5"/>
      <c r="H4526" s="5"/>
      <c r="I4526" s="5"/>
      <c r="J4526" s="5"/>
    </row>
    <row r="4527" spans="1:10" ht="15.75" customHeight="1">
      <c r="A4527" s="5"/>
      <c r="B4527" s="5"/>
      <c r="C4527" s="5"/>
      <c r="D4527" s="5"/>
      <c r="E4527" s="5"/>
      <c r="F4527" s="5"/>
      <c r="G4527" s="5"/>
      <c r="H4527" s="5"/>
      <c r="I4527" s="5"/>
      <c r="J4527" s="5"/>
    </row>
    <row r="4528" spans="1:10" ht="15.75" customHeight="1">
      <c r="A4528" s="5"/>
      <c r="B4528" s="5"/>
      <c r="C4528" s="5"/>
      <c r="D4528" s="5"/>
      <c r="E4528" s="5"/>
      <c r="F4528" s="5"/>
      <c r="G4528" s="5"/>
      <c r="H4528" s="5"/>
      <c r="I4528" s="5"/>
      <c r="J4528" s="5"/>
    </row>
    <row r="4529" spans="1:10" ht="15.75" customHeight="1">
      <c r="A4529" s="5"/>
      <c r="B4529" s="5"/>
      <c r="C4529" s="5"/>
      <c r="D4529" s="5"/>
      <c r="E4529" s="5"/>
      <c r="F4529" s="5"/>
      <c r="G4529" s="5"/>
      <c r="H4529" s="5"/>
      <c r="I4529" s="5"/>
      <c r="J4529" s="5"/>
    </row>
    <row r="4530" spans="1:10" ht="15.75" customHeight="1">
      <c r="A4530" s="5"/>
      <c r="B4530" s="5"/>
      <c r="C4530" s="5"/>
      <c r="D4530" s="5"/>
      <c r="E4530" s="5"/>
      <c r="F4530" s="5"/>
      <c r="G4530" s="5"/>
      <c r="H4530" s="5"/>
      <c r="I4530" s="5"/>
      <c r="J4530" s="5"/>
    </row>
    <row r="4531" spans="1:10" ht="15.75" customHeight="1">
      <c r="A4531" s="5"/>
      <c r="B4531" s="5"/>
      <c r="C4531" s="5"/>
      <c r="D4531" s="5"/>
      <c r="E4531" s="5"/>
      <c r="F4531" s="5"/>
      <c r="G4531" s="5"/>
      <c r="H4531" s="5"/>
      <c r="I4531" s="5"/>
      <c r="J4531" s="5"/>
    </row>
    <row r="4532" spans="1:10" ht="15.75" customHeight="1">
      <c r="A4532" s="5"/>
      <c r="B4532" s="5"/>
      <c r="C4532" s="5"/>
      <c r="D4532" s="5"/>
      <c r="E4532" s="5"/>
      <c r="F4532" s="5"/>
      <c r="G4532" s="5"/>
      <c r="H4532" s="5"/>
      <c r="I4532" s="5"/>
      <c r="J4532" s="5"/>
    </row>
    <row r="4533" spans="1:10" ht="15.75" customHeight="1">
      <c r="A4533" s="5"/>
      <c r="B4533" s="5"/>
      <c r="C4533" s="5"/>
      <c r="D4533" s="5"/>
      <c r="E4533" s="5"/>
      <c r="F4533" s="5"/>
      <c r="G4533" s="5"/>
      <c r="H4533" s="5"/>
      <c r="I4533" s="5"/>
      <c r="J4533" s="5"/>
    </row>
    <row r="4534" spans="1:10" ht="15.75" customHeight="1">
      <c r="A4534" s="5"/>
      <c r="B4534" s="5"/>
      <c r="C4534" s="5"/>
      <c r="D4534" s="5"/>
      <c r="E4534" s="5"/>
      <c r="F4534" s="5"/>
      <c r="G4534" s="5"/>
      <c r="H4534" s="5"/>
      <c r="I4534" s="5"/>
      <c r="J4534" s="5"/>
    </row>
    <row r="4535" spans="1:10" ht="15.75" customHeight="1">
      <c r="A4535" s="5"/>
      <c r="B4535" s="5"/>
      <c r="C4535" s="5"/>
      <c r="D4535" s="5"/>
      <c r="E4535" s="5"/>
      <c r="F4535" s="5"/>
      <c r="G4535" s="5"/>
      <c r="H4535" s="5"/>
      <c r="I4535" s="5"/>
      <c r="J4535" s="5"/>
    </row>
    <row r="4536" spans="1:10" ht="15.75" customHeight="1">
      <c r="A4536" s="5"/>
      <c r="B4536" s="5"/>
      <c r="C4536" s="5"/>
      <c r="D4536" s="5"/>
      <c r="E4536" s="5"/>
      <c r="F4536" s="5"/>
      <c r="G4536" s="5"/>
      <c r="H4536" s="5"/>
      <c r="I4536" s="5"/>
      <c r="J4536" s="5"/>
    </row>
    <row r="4537" spans="1:10" ht="15.75" customHeight="1">
      <c r="A4537" s="5"/>
      <c r="B4537" s="5"/>
      <c r="C4537" s="5"/>
      <c r="D4537" s="5"/>
      <c r="E4537" s="5"/>
      <c r="F4537" s="5"/>
      <c r="G4537" s="5"/>
      <c r="H4537" s="5"/>
      <c r="I4537" s="5"/>
      <c r="J4537" s="5"/>
    </row>
    <row r="4538" spans="1:10" ht="15.75" customHeight="1">
      <c r="A4538" s="5"/>
      <c r="B4538" s="5"/>
      <c r="C4538" s="5"/>
      <c r="D4538" s="5"/>
      <c r="E4538" s="5"/>
      <c r="F4538" s="5"/>
      <c r="G4538" s="5"/>
      <c r="H4538" s="5"/>
      <c r="I4538" s="5"/>
      <c r="J4538" s="5"/>
    </row>
    <row r="4539" spans="1:10" ht="15.75" customHeight="1">
      <c r="A4539" s="5"/>
      <c r="B4539" s="5"/>
      <c r="C4539" s="5"/>
      <c r="D4539" s="5"/>
      <c r="E4539" s="5"/>
      <c r="F4539" s="5"/>
      <c r="G4539" s="5"/>
      <c r="H4539" s="5"/>
      <c r="I4539" s="5"/>
      <c r="J4539" s="5"/>
    </row>
    <row r="4540" spans="1:10" ht="15.75" customHeight="1">
      <c r="A4540" s="5"/>
      <c r="B4540" s="5"/>
      <c r="C4540" s="5"/>
      <c r="D4540" s="5"/>
      <c r="E4540" s="5"/>
      <c r="F4540" s="5"/>
      <c r="G4540" s="5"/>
      <c r="H4540" s="5"/>
      <c r="I4540" s="5"/>
      <c r="J4540" s="5"/>
    </row>
    <row r="4541" spans="1:10" ht="15.75" customHeight="1">
      <c r="A4541" s="5"/>
      <c r="B4541" s="5"/>
      <c r="C4541" s="5"/>
      <c r="D4541" s="5"/>
      <c r="E4541" s="5"/>
      <c r="F4541" s="5"/>
      <c r="G4541" s="5"/>
      <c r="H4541" s="5"/>
      <c r="I4541" s="5"/>
      <c r="J4541" s="5"/>
    </row>
    <row r="4542" spans="1:10" ht="15.75" customHeight="1">
      <c r="A4542" s="5"/>
      <c r="B4542" s="5"/>
      <c r="C4542" s="5"/>
      <c r="D4542" s="5"/>
      <c r="E4542" s="5"/>
      <c r="F4542" s="5"/>
      <c r="G4542" s="5"/>
      <c r="H4542" s="5"/>
      <c r="I4542" s="5"/>
      <c r="J4542" s="5"/>
    </row>
    <row r="4543" spans="1:10" ht="15.75" customHeight="1">
      <c r="A4543" s="5"/>
      <c r="B4543" s="5"/>
      <c r="C4543" s="5"/>
      <c r="D4543" s="5"/>
      <c r="E4543" s="5"/>
      <c r="F4543" s="5"/>
      <c r="G4543" s="5"/>
      <c r="H4543" s="5"/>
      <c r="I4543" s="5"/>
      <c r="J4543" s="5"/>
    </row>
    <row r="4544" spans="1:10" ht="15.75" customHeight="1">
      <c r="A4544" s="5"/>
      <c r="B4544" s="5"/>
      <c r="C4544" s="5"/>
      <c r="D4544" s="5"/>
      <c r="E4544" s="5"/>
      <c r="F4544" s="5"/>
      <c r="G4544" s="5"/>
      <c r="H4544" s="5"/>
      <c r="I4544" s="5"/>
      <c r="J4544" s="5"/>
    </row>
    <row r="4545" spans="1:10" ht="15.75" customHeight="1">
      <c r="A4545" s="5"/>
      <c r="B4545" s="5"/>
      <c r="C4545" s="5"/>
      <c r="D4545" s="5"/>
      <c r="E4545" s="5"/>
      <c r="F4545" s="5"/>
      <c r="G4545" s="5"/>
      <c r="H4545" s="5"/>
      <c r="I4545" s="5"/>
      <c r="J4545" s="5"/>
    </row>
    <row r="4546" spans="1:10" ht="15.75" customHeight="1">
      <c r="A4546" s="5"/>
      <c r="B4546" s="5"/>
      <c r="C4546" s="5"/>
      <c r="D4546" s="5"/>
      <c r="E4546" s="5"/>
      <c r="F4546" s="5"/>
      <c r="G4546" s="5"/>
      <c r="H4546" s="5"/>
      <c r="I4546" s="5"/>
      <c r="J4546" s="5"/>
    </row>
    <row r="4547" spans="1:10" ht="15.75" customHeight="1">
      <c r="A4547" s="5"/>
      <c r="B4547" s="5"/>
      <c r="C4547" s="5"/>
      <c r="D4547" s="5"/>
      <c r="E4547" s="5"/>
      <c r="F4547" s="5"/>
      <c r="G4547" s="5"/>
      <c r="H4547" s="5"/>
      <c r="I4547" s="5"/>
      <c r="J4547" s="5"/>
    </row>
    <row r="4548" spans="1:10" ht="15.75" customHeight="1">
      <c r="A4548" s="5"/>
      <c r="B4548" s="5"/>
      <c r="C4548" s="5"/>
      <c r="D4548" s="5"/>
      <c r="E4548" s="5"/>
      <c r="F4548" s="5"/>
      <c r="G4548" s="5"/>
      <c r="H4548" s="5"/>
      <c r="I4548" s="5"/>
      <c r="J4548" s="5"/>
    </row>
    <row r="4549" spans="1:10" ht="15.75" customHeight="1">
      <c r="A4549" s="5"/>
      <c r="B4549" s="5"/>
      <c r="C4549" s="5"/>
      <c r="D4549" s="5"/>
      <c r="E4549" s="5"/>
      <c r="F4549" s="5"/>
      <c r="G4549" s="5"/>
      <c r="H4549" s="5"/>
      <c r="I4549" s="5"/>
      <c r="J4549" s="5"/>
    </row>
    <row r="4550" spans="1:10" ht="15.75" customHeight="1">
      <c r="A4550" s="5"/>
      <c r="B4550" s="5"/>
      <c r="C4550" s="5"/>
      <c r="D4550" s="5"/>
      <c r="E4550" s="5"/>
      <c r="F4550" s="5"/>
      <c r="G4550" s="5"/>
      <c r="H4550" s="5"/>
      <c r="I4550" s="5"/>
      <c r="J4550" s="5"/>
    </row>
    <row r="4551" spans="1:10" ht="15.75" customHeight="1">
      <c r="A4551" s="5"/>
      <c r="B4551" s="5"/>
      <c r="C4551" s="5"/>
      <c r="D4551" s="5"/>
      <c r="E4551" s="5"/>
      <c r="F4551" s="5"/>
      <c r="G4551" s="5"/>
      <c r="H4551" s="5"/>
      <c r="I4551" s="5"/>
      <c r="J4551" s="5"/>
    </row>
    <row r="4552" spans="1:10" ht="15.75" customHeight="1">
      <c r="A4552" s="5"/>
      <c r="B4552" s="5"/>
      <c r="C4552" s="5"/>
      <c r="D4552" s="5"/>
      <c r="E4552" s="5"/>
      <c r="F4552" s="5"/>
      <c r="G4552" s="5"/>
      <c r="H4552" s="5"/>
      <c r="I4552" s="5"/>
      <c r="J4552" s="5"/>
    </row>
    <row r="4553" spans="1:10" ht="15.75" customHeight="1">
      <c r="A4553" s="5"/>
      <c r="B4553" s="5"/>
      <c r="C4553" s="5"/>
      <c r="D4553" s="5"/>
      <c r="E4553" s="5"/>
      <c r="F4553" s="5"/>
      <c r="G4553" s="5"/>
      <c r="H4553" s="5"/>
      <c r="I4553" s="5"/>
      <c r="J4553" s="5"/>
    </row>
    <row r="4554" spans="1:10" ht="15.75" customHeight="1">
      <c r="A4554" s="5"/>
      <c r="B4554" s="5"/>
      <c r="C4554" s="5"/>
      <c r="D4554" s="5"/>
      <c r="E4554" s="5"/>
      <c r="F4554" s="5"/>
      <c r="G4554" s="5"/>
      <c r="H4554" s="5"/>
      <c r="I4554" s="5"/>
      <c r="J4554" s="5"/>
    </row>
    <row r="4555" spans="1:10" ht="15.75" customHeight="1">
      <c r="A4555" s="5"/>
      <c r="B4555" s="5"/>
      <c r="C4555" s="5"/>
      <c r="D4555" s="5"/>
      <c r="E4555" s="5"/>
      <c r="F4555" s="5"/>
      <c r="G4555" s="5"/>
      <c r="H4555" s="5"/>
      <c r="I4555" s="5"/>
      <c r="J4555" s="5"/>
    </row>
    <row r="4556" spans="1:10" ht="15.75" customHeight="1">
      <c r="A4556" s="5"/>
      <c r="B4556" s="5"/>
      <c r="C4556" s="5"/>
      <c r="D4556" s="5"/>
      <c r="E4556" s="5"/>
      <c r="F4556" s="5"/>
      <c r="G4556" s="5"/>
      <c r="H4556" s="5"/>
      <c r="I4556" s="5"/>
      <c r="J4556" s="5"/>
    </row>
    <row r="4557" spans="1:10" ht="15.75" customHeight="1">
      <c r="A4557" s="5"/>
      <c r="B4557" s="5"/>
      <c r="C4557" s="5"/>
      <c r="D4557" s="5"/>
      <c r="E4557" s="5"/>
      <c r="F4557" s="5"/>
      <c r="G4557" s="5"/>
      <c r="H4557" s="5"/>
      <c r="I4557" s="5"/>
      <c r="J4557" s="5"/>
    </row>
    <row r="4558" spans="1:10" ht="15.75" customHeight="1">
      <c r="A4558" s="5"/>
      <c r="B4558" s="5"/>
      <c r="C4558" s="5"/>
      <c r="D4558" s="5"/>
      <c r="E4558" s="5"/>
      <c r="F4558" s="5"/>
      <c r="G4558" s="5"/>
      <c r="H4558" s="5"/>
      <c r="I4558" s="5"/>
      <c r="J4558" s="5"/>
    </row>
    <row r="4559" spans="1:10" ht="15.75" customHeight="1">
      <c r="A4559" s="5"/>
      <c r="B4559" s="5"/>
      <c r="C4559" s="5"/>
      <c r="D4559" s="5"/>
      <c r="E4559" s="5"/>
      <c r="F4559" s="5"/>
      <c r="G4559" s="5"/>
      <c r="H4559" s="5"/>
      <c r="I4559" s="5"/>
      <c r="J4559" s="5"/>
    </row>
    <row r="4560" spans="1:10" ht="15.75" customHeight="1">
      <c r="A4560" s="5"/>
      <c r="B4560" s="5"/>
      <c r="C4560" s="5"/>
      <c r="D4560" s="5"/>
      <c r="E4560" s="5"/>
      <c r="F4560" s="5"/>
      <c r="G4560" s="5"/>
      <c r="H4560" s="5"/>
      <c r="I4560" s="5"/>
      <c r="J4560" s="5"/>
    </row>
    <row r="4561" spans="1:10" ht="15.75" customHeight="1">
      <c r="A4561" s="5"/>
      <c r="B4561" s="5"/>
      <c r="C4561" s="5"/>
      <c r="D4561" s="5"/>
      <c r="E4561" s="5"/>
      <c r="F4561" s="5"/>
      <c r="G4561" s="5"/>
      <c r="H4561" s="5"/>
      <c r="I4561" s="5"/>
      <c r="J4561" s="5"/>
    </row>
    <row r="4562" spans="1:10" ht="15.75" customHeight="1">
      <c r="A4562" s="5"/>
      <c r="B4562" s="5"/>
      <c r="C4562" s="5"/>
      <c r="D4562" s="5"/>
      <c r="E4562" s="5"/>
      <c r="F4562" s="5"/>
      <c r="G4562" s="5"/>
      <c r="H4562" s="5"/>
      <c r="I4562" s="5"/>
      <c r="J4562" s="5"/>
    </row>
    <row r="4563" spans="1:10" ht="15.75" customHeight="1">
      <c r="A4563" s="5"/>
      <c r="B4563" s="5"/>
      <c r="C4563" s="5"/>
      <c r="D4563" s="5"/>
      <c r="E4563" s="5"/>
      <c r="F4563" s="5"/>
      <c r="G4563" s="5"/>
      <c r="H4563" s="5"/>
      <c r="I4563" s="5"/>
      <c r="J4563" s="5"/>
    </row>
    <row r="4564" spans="1:10" ht="15.75" customHeight="1">
      <c r="A4564" s="5"/>
      <c r="B4564" s="5"/>
      <c r="C4564" s="5"/>
      <c r="D4564" s="5"/>
      <c r="E4564" s="5"/>
      <c r="F4564" s="5"/>
      <c r="G4564" s="5"/>
      <c r="H4564" s="5"/>
      <c r="I4564" s="5"/>
      <c r="J4564" s="5"/>
    </row>
    <row r="4565" spans="1:10" ht="15.75" customHeight="1">
      <c r="A4565" s="5"/>
      <c r="B4565" s="5"/>
      <c r="C4565" s="5"/>
      <c r="D4565" s="5"/>
      <c r="E4565" s="5"/>
      <c r="F4565" s="5"/>
      <c r="G4565" s="5"/>
      <c r="H4565" s="5"/>
      <c r="I4565" s="5"/>
      <c r="J4565" s="5"/>
    </row>
    <row r="4566" spans="1:10" ht="15.75" customHeight="1">
      <c r="A4566" s="5"/>
      <c r="B4566" s="5"/>
      <c r="C4566" s="5"/>
      <c r="D4566" s="5"/>
      <c r="E4566" s="5"/>
      <c r="F4566" s="5"/>
      <c r="G4566" s="5"/>
      <c r="H4566" s="5"/>
      <c r="I4566" s="5"/>
      <c r="J4566" s="5"/>
    </row>
    <row r="4567" spans="1:10" ht="15.75" customHeight="1">
      <c r="A4567" s="5"/>
      <c r="B4567" s="5"/>
      <c r="C4567" s="5"/>
      <c r="D4567" s="5"/>
      <c r="E4567" s="5"/>
      <c r="F4567" s="5"/>
      <c r="G4567" s="5"/>
      <c r="H4567" s="5"/>
      <c r="I4567" s="5"/>
      <c r="J4567" s="5"/>
    </row>
    <row r="4568" spans="1:10" ht="15.75" customHeight="1">
      <c r="A4568" s="5"/>
      <c r="B4568" s="5"/>
      <c r="C4568" s="5"/>
      <c r="D4568" s="5"/>
      <c r="E4568" s="5"/>
      <c r="F4568" s="5"/>
      <c r="G4568" s="5"/>
      <c r="H4568" s="5"/>
      <c r="I4568" s="5"/>
      <c r="J4568" s="5"/>
    </row>
    <row r="4569" spans="1:10" ht="15.75" customHeight="1">
      <c r="A4569" s="5"/>
      <c r="B4569" s="5"/>
      <c r="C4569" s="5"/>
      <c r="D4569" s="5"/>
      <c r="E4569" s="5"/>
      <c r="F4569" s="5"/>
      <c r="G4569" s="5"/>
      <c r="H4569" s="5"/>
      <c r="I4569" s="5"/>
      <c r="J4569" s="5"/>
    </row>
    <row r="4570" spans="1:10" ht="15.75" customHeight="1">
      <c r="A4570" s="5"/>
      <c r="B4570" s="5"/>
      <c r="C4570" s="5"/>
      <c r="D4570" s="5"/>
      <c r="E4570" s="5"/>
      <c r="F4570" s="5"/>
      <c r="G4570" s="5"/>
      <c r="H4570" s="5"/>
      <c r="I4570" s="5"/>
      <c r="J4570" s="5"/>
    </row>
    <row r="4571" spans="1:10" ht="15.75" customHeight="1">
      <c r="A4571" s="5"/>
      <c r="B4571" s="5"/>
      <c r="C4571" s="5"/>
      <c r="D4571" s="5"/>
      <c r="E4571" s="5"/>
      <c r="F4571" s="5"/>
      <c r="G4571" s="5"/>
      <c r="H4571" s="5"/>
      <c r="I4571" s="5"/>
      <c r="J4571" s="5"/>
    </row>
    <row r="4572" spans="1:10" ht="15.75" customHeight="1">
      <c r="A4572" s="5"/>
      <c r="B4572" s="5"/>
      <c r="C4572" s="5"/>
      <c r="D4572" s="5"/>
      <c r="E4572" s="5"/>
      <c r="F4572" s="5"/>
      <c r="G4572" s="5"/>
      <c r="H4572" s="5"/>
      <c r="I4572" s="5"/>
      <c r="J4572" s="5"/>
    </row>
    <row r="4573" spans="1:10" ht="15.75" customHeight="1">
      <c r="A4573" s="5"/>
      <c r="B4573" s="5"/>
      <c r="C4573" s="5"/>
      <c r="D4573" s="5"/>
      <c r="E4573" s="5"/>
      <c r="F4573" s="5"/>
      <c r="G4573" s="5"/>
      <c r="H4573" s="5"/>
      <c r="I4573" s="5"/>
      <c r="J4573" s="5"/>
    </row>
    <row r="4574" spans="1:10" ht="15.75" customHeight="1">
      <c r="A4574" s="5"/>
      <c r="B4574" s="5"/>
      <c r="C4574" s="5"/>
      <c r="D4574" s="5"/>
      <c r="E4574" s="5"/>
      <c r="F4574" s="5"/>
      <c r="G4574" s="5"/>
      <c r="H4574" s="5"/>
      <c r="I4574" s="5"/>
      <c r="J4574" s="5"/>
    </row>
    <row r="4575" spans="1:10" ht="15.75" customHeight="1">
      <c r="A4575" s="5"/>
      <c r="B4575" s="5"/>
      <c r="C4575" s="5"/>
      <c r="D4575" s="5"/>
      <c r="E4575" s="5"/>
      <c r="F4575" s="5"/>
      <c r="G4575" s="5"/>
      <c r="H4575" s="5"/>
      <c r="I4575" s="5"/>
      <c r="J4575" s="5"/>
    </row>
    <row r="4576" spans="1:10" ht="15.75" customHeight="1">
      <c r="A4576" s="5"/>
      <c r="B4576" s="5"/>
      <c r="C4576" s="5"/>
      <c r="D4576" s="5"/>
      <c r="E4576" s="5"/>
      <c r="F4576" s="5"/>
      <c r="G4576" s="5"/>
      <c r="H4576" s="5"/>
      <c r="I4576" s="5"/>
      <c r="J4576" s="5"/>
    </row>
    <row r="4577" spans="1:10" ht="15.75" customHeight="1">
      <c r="A4577" s="5"/>
      <c r="B4577" s="5"/>
      <c r="C4577" s="5"/>
      <c r="D4577" s="5"/>
      <c r="E4577" s="5"/>
      <c r="F4577" s="5"/>
      <c r="G4577" s="5"/>
      <c r="H4577" s="5"/>
      <c r="I4577" s="5"/>
      <c r="J4577" s="5"/>
    </row>
    <row r="4578" spans="1:10" ht="15.75" customHeight="1">
      <c r="A4578" s="5"/>
      <c r="B4578" s="5"/>
      <c r="C4578" s="5"/>
      <c r="D4578" s="5"/>
      <c r="E4578" s="5"/>
      <c r="F4578" s="5"/>
      <c r="G4578" s="5"/>
      <c r="H4578" s="5"/>
      <c r="I4578" s="5"/>
      <c r="J4578" s="5"/>
    </row>
    <row r="4579" spans="1:10" s="98" customFormat="1" ht="16.5" customHeight="1"/>
    <row r="4580" spans="1:10" s="99" customFormat="1" ht="16.5" customHeight="1">
      <c r="A4580" s="98"/>
    </row>
    <row r="4581" spans="1:10" ht="16.5" customHeight="1">
      <c r="A4581" s="98"/>
      <c r="B4581" s="5"/>
      <c r="C4581" s="5"/>
      <c r="D4581" s="5"/>
      <c r="E4581" s="5"/>
      <c r="F4581" s="5"/>
      <c r="G4581" s="5"/>
      <c r="H4581" s="5"/>
      <c r="I4581" s="5"/>
      <c r="J4581" s="5"/>
    </row>
    <row r="4582" spans="1:10" ht="15.75" customHeight="1">
      <c r="A4582" s="5"/>
      <c r="B4582" s="5"/>
      <c r="C4582" s="5"/>
      <c r="D4582" s="5"/>
      <c r="E4582" s="5"/>
      <c r="F4582" s="5"/>
      <c r="G4582" s="5"/>
      <c r="H4582" s="5"/>
      <c r="I4582" s="5"/>
      <c r="J4582" s="5"/>
    </row>
    <row r="4583" spans="1:10" ht="15.75" customHeight="1">
      <c r="A4583" s="5"/>
      <c r="B4583" s="5"/>
      <c r="C4583" s="5"/>
      <c r="D4583" s="5"/>
      <c r="E4583" s="5"/>
      <c r="F4583" s="5"/>
      <c r="G4583" s="5"/>
      <c r="H4583" s="5"/>
      <c r="I4583" s="5"/>
      <c r="J4583" s="5"/>
    </row>
    <row r="4584" spans="1:10" ht="15.75" customHeight="1">
      <c r="A4584" s="5"/>
      <c r="B4584" s="5"/>
      <c r="C4584" s="5"/>
      <c r="D4584" s="5"/>
      <c r="E4584" s="5"/>
      <c r="F4584" s="5"/>
      <c r="G4584" s="5"/>
      <c r="H4584" s="5"/>
      <c r="I4584" s="5"/>
      <c r="J4584" s="5"/>
    </row>
    <row r="4585" spans="1:10" ht="15.75" customHeight="1">
      <c r="A4585" s="5"/>
      <c r="B4585" s="5"/>
      <c r="C4585" s="5"/>
      <c r="D4585" s="5"/>
      <c r="E4585" s="5"/>
      <c r="F4585" s="5"/>
      <c r="G4585" s="5"/>
      <c r="H4585" s="5"/>
      <c r="I4585" s="5"/>
      <c r="J4585" s="5"/>
    </row>
    <row r="4586" spans="1:10" ht="15.75" customHeight="1">
      <c r="A4586" s="5"/>
      <c r="B4586" s="5"/>
      <c r="C4586" s="5"/>
      <c r="D4586" s="5"/>
      <c r="E4586" s="5"/>
      <c r="F4586" s="5"/>
      <c r="G4586" s="5"/>
      <c r="H4586" s="5"/>
      <c r="I4586" s="5"/>
      <c r="J4586" s="5"/>
    </row>
    <row r="4587" spans="1:10" ht="15.75" customHeight="1">
      <c r="A4587" s="5"/>
      <c r="B4587" s="5"/>
      <c r="C4587" s="5"/>
      <c r="D4587" s="5"/>
      <c r="E4587" s="5"/>
      <c r="F4587" s="5"/>
      <c r="G4587" s="5"/>
      <c r="H4587" s="5"/>
      <c r="I4587" s="5"/>
      <c r="J4587" s="5"/>
    </row>
    <row r="4588" spans="1:10" ht="15.75" customHeight="1">
      <c r="A4588" s="5"/>
      <c r="B4588" s="5"/>
      <c r="C4588" s="5"/>
      <c r="D4588" s="5"/>
      <c r="E4588" s="5"/>
      <c r="F4588" s="5"/>
      <c r="G4588" s="5"/>
      <c r="H4588" s="5"/>
      <c r="I4588" s="5"/>
      <c r="J4588" s="5"/>
    </row>
    <row r="4589" spans="1:10" ht="15.75" customHeight="1">
      <c r="A4589" s="5"/>
      <c r="B4589" s="5"/>
      <c r="C4589" s="5"/>
      <c r="D4589" s="5"/>
      <c r="E4589" s="5"/>
      <c r="F4589" s="5"/>
      <c r="G4589" s="5"/>
      <c r="H4589" s="5"/>
      <c r="I4589" s="5"/>
      <c r="J4589" s="5"/>
    </row>
    <row r="4590" spans="1:10" ht="15.75" customHeight="1">
      <c r="A4590" s="5"/>
      <c r="B4590" s="5"/>
      <c r="C4590" s="5"/>
      <c r="D4590" s="5"/>
      <c r="E4590" s="5"/>
      <c r="F4590" s="5"/>
      <c r="G4590" s="5"/>
      <c r="H4590" s="5"/>
      <c r="I4590" s="5"/>
      <c r="J4590" s="5"/>
    </row>
    <row r="4591" spans="1:10" ht="15.75" customHeight="1">
      <c r="A4591" s="5"/>
      <c r="B4591" s="5"/>
      <c r="C4591" s="5"/>
      <c r="D4591" s="5"/>
      <c r="E4591" s="5"/>
      <c r="F4591" s="5"/>
      <c r="G4591" s="5"/>
      <c r="H4591" s="5"/>
      <c r="I4591" s="5"/>
      <c r="J4591" s="5"/>
    </row>
    <row r="4592" spans="1:10" ht="15.75" customHeight="1">
      <c r="A4592" s="5"/>
      <c r="B4592" s="5"/>
      <c r="C4592" s="5"/>
      <c r="D4592" s="5"/>
      <c r="E4592" s="5"/>
      <c r="F4592" s="5"/>
      <c r="G4592" s="5"/>
      <c r="H4592" s="5"/>
      <c r="I4592" s="5"/>
      <c r="J4592" s="5"/>
    </row>
    <row r="4593" spans="1:10" ht="15.75" customHeight="1">
      <c r="A4593" s="5"/>
      <c r="B4593" s="5"/>
      <c r="C4593" s="5"/>
      <c r="D4593" s="5"/>
      <c r="E4593" s="5"/>
      <c r="F4593" s="5"/>
      <c r="G4593" s="5"/>
      <c r="H4593" s="5"/>
      <c r="I4593" s="5"/>
      <c r="J4593" s="5"/>
    </row>
    <row r="4594" spans="1:10" ht="15.75" customHeight="1">
      <c r="A4594" s="5"/>
      <c r="B4594" s="5"/>
      <c r="C4594" s="5"/>
      <c r="D4594" s="5"/>
      <c r="E4594" s="5"/>
      <c r="F4594" s="5"/>
      <c r="G4594" s="5"/>
      <c r="H4594" s="5"/>
      <c r="I4594" s="5"/>
      <c r="J4594" s="5"/>
    </row>
    <row r="4595" spans="1:10" ht="15.75" customHeight="1">
      <c r="A4595" s="5"/>
      <c r="B4595" s="5"/>
      <c r="C4595" s="5"/>
      <c r="D4595" s="5"/>
      <c r="E4595" s="5"/>
      <c r="F4595" s="5"/>
      <c r="G4595" s="5"/>
      <c r="H4595" s="5"/>
      <c r="I4595" s="5"/>
      <c r="J4595" s="5"/>
    </row>
    <row r="4596" spans="1:10" ht="15.75" customHeight="1">
      <c r="A4596" s="5"/>
      <c r="B4596" s="5"/>
      <c r="C4596" s="5"/>
      <c r="D4596" s="5"/>
      <c r="E4596" s="5"/>
      <c r="F4596" s="5"/>
      <c r="G4596" s="5"/>
      <c r="H4596" s="5"/>
      <c r="I4596" s="5"/>
      <c r="J4596" s="5"/>
    </row>
    <row r="4597" spans="1:10" ht="15.75" customHeight="1">
      <c r="A4597" s="5"/>
      <c r="B4597" s="5"/>
      <c r="C4597" s="5"/>
      <c r="D4597" s="5"/>
      <c r="E4597" s="5"/>
      <c r="F4597" s="5"/>
      <c r="G4597" s="5"/>
      <c r="H4597" s="5"/>
      <c r="I4597" s="5"/>
      <c r="J4597" s="5"/>
    </row>
    <row r="4598" spans="1:10" ht="15.75" customHeight="1">
      <c r="A4598" s="5"/>
      <c r="B4598" s="5"/>
      <c r="C4598" s="5"/>
      <c r="D4598" s="5"/>
      <c r="E4598" s="5"/>
      <c r="F4598" s="5"/>
      <c r="G4598" s="5"/>
      <c r="H4598" s="5"/>
      <c r="I4598" s="5"/>
      <c r="J4598" s="5"/>
    </row>
    <row r="4599" spans="1:10" ht="15.75" customHeight="1">
      <c r="A4599" s="5"/>
      <c r="B4599" s="5"/>
      <c r="C4599" s="5"/>
      <c r="D4599" s="5"/>
      <c r="E4599" s="5"/>
      <c r="F4599" s="5"/>
      <c r="G4599" s="5"/>
      <c r="H4599" s="5"/>
      <c r="I4599" s="5"/>
      <c r="J4599" s="5"/>
    </row>
    <row r="4600" spans="1:10" ht="15.75" customHeight="1">
      <c r="A4600" s="5"/>
      <c r="B4600" s="5"/>
      <c r="C4600" s="5"/>
      <c r="D4600" s="5"/>
      <c r="E4600" s="5"/>
      <c r="F4600" s="5"/>
      <c r="G4600" s="5"/>
      <c r="H4600" s="5"/>
      <c r="I4600" s="5"/>
      <c r="J4600" s="5"/>
    </row>
    <row r="4601" spans="1:10" ht="15.75" customHeight="1">
      <c r="A4601" s="5"/>
      <c r="B4601" s="5"/>
      <c r="C4601" s="5"/>
      <c r="D4601" s="5"/>
      <c r="E4601" s="5"/>
      <c r="F4601" s="5"/>
      <c r="G4601" s="5"/>
      <c r="H4601" s="5"/>
      <c r="I4601" s="5"/>
      <c r="J4601" s="5"/>
    </row>
    <row r="4602" spans="1:10" ht="15.75" customHeight="1">
      <c r="A4602" s="5"/>
      <c r="B4602" s="5"/>
      <c r="C4602" s="5"/>
      <c r="D4602" s="5"/>
      <c r="E4602" s="5"/>
      <c r="F4602" s="5"/>
      <c r="G4602" s="5"/>
      <c r="H4602" s="5"/>
      <c r="I4602" s="5"/>
      <c r="J4602" s="5"/>
    </row>
    <row r="4603" spans="1:10" ht="15.75" customHeight="1">
      <c r="A4603" s="5"/>
      <c r="B4603" s="5"/>
      <c r="C4603" s="5"/>
      <c r="D4603" s="5"/>
      <c r="E4603" s="5"/>
      <c r="F4603" s="5"/>
      <c r="G4603" s="5"/>
      <c r="H4603" s="5"/>
      <c r="I4603" s="5"/>
      <c r="J4603" s="5"/>
    </row>
    <row r="4604" spans="1:10" ht="15.75" customHeight="1">
      <c r="A4604" s="5"/>
      <c r="B4604" s="5"/>
      <c r="C4604" s="5"/>
      <c r="D4604" s="5"/>
      <c r="E4604" s="5"/>
      <c r="F4604" s="5"/>
      <c r="G4604" s="5"/>
      <c r="H4604" s="5"/>
      <c r="I4604" s="5"/>
      <c r="J4604" s="5"/>
    </row>
    <row r="4605" spans="1:10" ht="15.75" customHeight="1">
      <c r="A4605" s="5"/>
      <c r="B4605" s="5"/>
      <c r="C4605" s="5"/>
      <c r="D4605" s="5"/>
      <c r="E4605" s="5"/>
      <c r="F4605" s="5"/>
      <c r="G4605" s="5"/>
      <c r="H4605" s="5"/>
      <c r="I4605" s="5"/>
      <c r="J4605" s="5"/>
    </row>
    <row r="4606" spans="1:10" ht="15.75" customHeight="1">
      <c r="A4606" s="5"/>
      <c r="B4606" s="5"/>
      <c r="C4606" s="5"/>
      <c r="D4606" s="5"/>
      <c r="E4606" s="5"/>
      <c r="F4606" s="5"/>
      <c r="G4606" s="5"/>
      <c r="H4606" s="5"/>
      <c r="I4606" s="5"/>
      <c r="J4606" s="5"/>
    </row>
    <row r="4607" spans="1:10" ht="15.75" customHeight="1">
      <c r="A4607" s="5"/>
      <c r="B4607" s="5"/>
      <c r="C4607" s="5"/>
      <c r="D4607" s="5"/>
      <c r="E4607" s="5"/>
      <c r="F4607" s="5"/>
      <c r="G4607" s="5"/>
      <c r="H4607" s="5"/>
      <c r="I4607" s="5"/>
      <c r="J4607" s="5"/>
    </row>
    <row r="4608" spans="1:10" ht="15.75" customHeight="1">
      <c r="A4608" s="5"/>
      <c r="B4608" s="5"/>
      <c r="C4608" s="5"/>
      <c r="D4608" s="5"/>
      <c r="E4608" s="5"/>
      <c r="F4608" s="5"/>
      <c r="G4608" s="5"/>
      <c r="H4608" s="5"/>
      <c r="I4608" s="5"/>
      <c r="J4608" s="5"/>
    </row>
    <row r="4609" spans="1:10" ht="15.75" customHeight="1">
      <c r="A4609" s="5"/>
      <c r="B4609" s="5"/>
      <c r="C4609" s="5"/>
      <c r="D4609" s="5"/>
      <c r="E4609" s="5"/>
      <c r="F4609" s="5"/>
      <c r="G4609" s="5"/>
      <c r="H4609" s="5"/>
      <c r="I4609" s="5"/>
      <c r="J4609" s="5"/>
    </row>
    <row r="4610" spans="1:10" ht="15.75" customHeight="1">
      <c r="A4610" s="5"/>
      <c r="B4610" s="5"/>
      <c r="C4610" s="5"/>
      <c r="D4610" s="5"/>
      <c r="E4610" s="5"/>
      <c r="F4610" s="5"/>
      <c r="G4610" s="5"/>
      <c r="H4610" s="5"/>
      <c r="I4610" s="5"/>
      <c r="J4610" s="5"/>
    </row>
    <row r="4611" spans="1:10" ht="15.75" customHeight="1">
      <c r="A4611" s="5"/>
      <c r="B4611" s="5"/>
      <c r="C4611" s="5"/>
      <c r="D4611" s="5"/>
      <c r="E4611" s="5"/>
      <c r="F4611" s="5"/>
      <c r="G4611" s="5"/>
      <c r="H4611" s="5"/>
      <c r="I4611" s="5"/>
      <c r="J4611" s="5"/>
    </row>
    <row r="4612" spans="1:10" ht="15.75" customHeight="1">
      <c r="A4612" s="5"/>
      <c r="B4612" s="5"/>
      <c r="C4612" s="5"/>
      <c r="D4612" s="5"/>
      <c r="E4612" s="5"/>
      <c r="F4612" s="5"/>
      <c r="G4612" s="5"/>
      <c r="H4612" s="5"/>
      <c r="I4612" s="5"/>
      <c r="J4612" s="5"/>
    </row>
    <row r="4613" spans="1:10" ht="15.75" customHeight="1">
      <c r="A4613" s="5"/>
      <c r="B4613" s="5"/>
      <c r="C4613" s="5"/>
      <c r="D4613" s="5"/>
      <c r="E4613" s="5"/>
      <c r="F4613" s="5"/>
      <c r="G4613" s="5"/>
      <c r="H4613" s="5"/>
      <c r="I4613" s="5"/>
      <c r="J4613" s="5"/>
    </row>
    <row r="4614" spans="1:10" ht="15.75" customHeight="1">
      <c r="A4614" s="5"/>
      <c r="B4614" s="5"/>
      <c r="C4614" s="5"/>
      <c r="D4614" s="5"/>
      <c r="E4614" s="5"/>
      <c r="F4614" s="5"/>
      <c r="G4614" s="5"/>
      <c r="H4614" s="5"/>
      <c r="I4614" s="5"/>
      <c r="J4614" s="5"/>
    </row>
    <row r="4615" spans="1:10" ht="15.75" customHeight="1">
      <c r="A4615" s="5"/>
      <c r="B4615" s="5"/>
      <c r="C4615" s="5"/>
      <c r="D4615" s="5"/>
      <c r="E4615" s="5"/>
      <c r="F4615" s="5"/>
      <c r="G4615" s="5"/>
      <c r="H4615" s="5"/>
      <c r="I4615" s="5"/>
      <c r="J4615" s="5"/>
    </row>
    <row r="4616" spans="1:10" ht="15.75" customHeight="1">
      <c r="A4616" s="5"/>
      <c r="B4616" s="5"/>
      <c r="C4616" s="5"/>
      <c r="D4616" s="5"/>
      <c r="E4616" s="5"/>
      <c r="F4616" s="5"/>
      <c r="G4616" s="5"/>
      <c r="H4616" s="5"/>
      <c r="I4616" s="5"/>
      <c r="J4616" s="5"/>
    </row>
    <row r="4617" spans="1:10" ht="15.75" customHeight="1">
      <c r="A4617" s="5"/>
      <c r="B4617" s="5"/>
      <c r="C4617" s="5"/>
      <c r="D4617" s="5"/>
      <c r="E4617" s="5"/>
      <c r="F4617" s="5"/>
      <c r="G4617" s="5"/>
      <c r="H4617" s="5"/>
      <c r="I4617" s="5"/>
      <c r="J4617" s="5"/>
    </row>
    <row r="4618" spans="1:10" ht="15.75" customHeight="1">
      <c r="A4618" s="5"/>
      <c r="B4618" s="5"/>
      <c r="C4618" s="5"/>
      <c r="D4618" s="5"/>
      <c r="E4618" s="5"/>
      <c r="F4618" s="5"/>
      <c r="G4618" s="5"/>
      <c r="H4618" s="5"/>
      <c r="I4618" s="5"/>
      <c r="J4618" s="5"/>
    </row>
    <row r="4619" spans="1:10" ht="15.75" customHeight="1">
      <c r="A4619" s="5"/>
      <c r="B4619" s="5"/>
      <c r="C4619" s="5"/>
      <c r="D4619" s="5"/>
      <c r="E4619" s="5"/>
      <c r="F4619" s="5"/>
      <c r="G4619" s="5"/>
      <c r="H4619" s="5"/>
      <c r="I4619" s="5"/>
      <c r="J4619" s="5"/>
    </row>
    <row r="4620" spans="1:10" ht="15.75" customHeight="1">
      <c r="A4620" s="5"/>
      <c r="B4620" s="5"/>
      <c r="C4620" s="5"/>
      <c r="D4620" s="5"/>
      <c r="E4620" s="5"/>
      <c r="F4620" s="5"/>
      <c r="G4620" s="5"/>
      <c r="H4620" s="5"/>
      <c r="I4620" s="5"/>
      <c r="J4620" s="5"/>
    </row>
    <row r="4621" spans="1:10" ht="15.75" customHeight="1">
      <c r="A4621" s="5"/>
      <c r="B4621" s="5"/>
      <c r="C4621" s="5"/>
      <c r="D4621" s="5"/>
      <c r="E4621" s="5"/>
      <c r="F4621" s="5"/>
      <c r="G4621" s="5"/>
      <c r="H4621" s="5"/>
      <c r="I4621" s="5"/>
      <c r="J4621" s="5"/>
    </row>
    <row r="4622" spans="1:10" ht="15.75" customHeight="1">
      <c r="A4622" s="5"/>
      <c r="B4622" s="5"/>
      <c r="C4622" s="5"/>
      <c r="D4622" s="5"/>
      <c r="E4622" s="5"/>
      <c r="F4622" s="5"/>
      <c r="G4622" s="5"/>
      <c r="H4622" s="5"/>
      <c r="I4622" s="5"/>
      <c r="J4622" s="5"/>
    </row>
    <row r="4623" spans="1:10" ht="15.75" customHeight="1">
      <c r="A4623" s="5"/>
      <c r="B4623" s="5"/>
      <c r="C4623" s="5"/>
      <c r="D4623" s="5"/>
      <c r="E4623" s="5"/>
      <c r="F4623" s="5"/>
      <c r="G4623" s="5"/>
      <c r="H4623" s="5"/>
      <c r="I4623" s="5"/>
      <c r="J4623" s="5"/>
    </row>
    <row r="4624" spans="1:10" ht="15.75" customHeight="1">
      <c r="A4624" s="5"/>
      <c r="B4624" s="5"/>
      <c r="C4624" s="5"/>
      <c r="D4624" s="5"/>
      <c r="E4624" s="5"/>
      <c r="F4624" s="5"/>
      <c r="G4624" s="5"/>
      <c r="H4624" s="5"/>
      <c r="I4624" s="5"/>
      <c r="J4624" s="5"/>
    </row>
    <row r="4625" spans="1:10" ht="15.75" customHeight="1">
      <c r="A4625" s="5"/>
      <c r="B4625" s="5"/>
      <c r="C4625" s="5"/>
      <c r="D4625" s="5"/>
      <c r="E4625" s="5"/>
      <c r="F4625" s="5"/>
      <c r="G4625" s="5"/>
      <c r="H4625" s="5"/>
      <c r="I4625" s="5"/>
      <c r="J4625" s="5"/>
    </row>
    <row r="4626" spans="1:10" ht="15.75" customHeight="1">
      <c r="A4626" s="5"/>
      <c r="B4626" s="5"/>
      <c r="C4626" s="5"/>
      <c r="D4626" s="5"/>
      <c r="E4626" s="5"/>
      <c r="F4626" s="5"/>
      <c r="G4626" s="5"/>
      <c r="H4626" s="5"/>
      <c r="I4626" s="5"/>
      <c r="J4626" s="5"/>
    </row>
    <row r="4627" spans="1:10" ht="15.75" customHeight="1">
      <c r="A4627" s="5"/>
      <c r="B4627" s="5"/>
      <c r="C4627" s="5"/>
      <c r="D4627" s="5"/>
      <c r="E4627" s="5"/>
      <c r="F4627" s="5"/>
      <c r="G4627" s="5"/>
      <c r="H4627" s="5"/>
      <c r="I4627" s="5"/>
      <c r="J4627" s="5"/>
    </row>
    <row r="4628" spans="1:10" ht="15.75" customHeight="1">
      <c r="A4628" s="5"/>
      <c r="B4628" s="5"/>
      <c r="C4628" s="5"/>
      <c r="D4628" s="5"/>
      <c r="E4628" s="5"/>
      <c r="F4628" s="5"/>
      <c r="G4628" s="5"/>
      <c r="H4628" s="5"/>
      <c r="I4628" s="5"/>
      <c r="J4628" s="5"/>
    </row>
    <row r="4629" spans="1:10" ht="15.75" customHeight="1">
      <c r="A4629" s="5"/>
      <c r="B4629" s="5"/>
      <c r="C4629" s="5"/>
      <c r="D4629" s="5"/>
      <c r="E4629" s="5"/>
      <c r="F4629" s="5"/>
      <c r="G4629" s="5"/>
      <c r="H4629" s="5"/>
      <c r="I4629" s="5"/>
      <c r="J4629" s="5"/>
    </row>
    <row r="4630" spans="1:10" ht="15.75" customHeight="1">
      <c r="A4630" s="5"/>
      <c r="B4630" s="5"/>
      <c r="C4630" s="5"/>
      <c r="D4630" s="5"/>
      <c r="E4630" s="5"/>
      <c r="F4630" s="5"/>
      <c r="G4630" s="5"/>
      <c r="H4630" s="5"/>
      <c r="I4630" s="5"/>
      <c r="J4630" s="5"/>
    </row>
    <row r="4631" spans="1:10" ht="15.75" customHeight="1">
      <c r="A4631" s="5"/>
      <c r="B4631" s="5"/>
      <c r="C4631" s="5"/>
      <c r="D4631" s="5"/>
      <c r="E4631" s="5"/>
      <c r="F4631" s="5"/>
      <c r="G4631" s="5"/>
      <c r="H4631" s="5"/>
      <c r="I4631" s="5"/>
      <c r="J4631" s="5"/>
    </row>
    <row r="4632" spans="1:10" ht="15.75" customHeight="1">
      <c r="A4632" s="5"/>
      <c r="B4632" s="5"/>
      <c r="C4632" s="5"/>
      <c r="D4632" s="5"/>
      <c r="E4632" s="5"/>
      <c r="F4632" s="5"/>
      <c r="G4632" s="5"/>
      <c r="H4632" s="5"/>
      <c r="I4632" s="5"/>
      <c r="J4632" s="5"/>
    </row>
    <row r="4633" spans="1:10" ht="15.75" customHeight="1">
      <c r="A4633" s="5"/>
      <c r="B4633" s="5"/>
      <c r="C4633" s="5"/>
      <c r="D4633" s="5"/>
      <c r="E4633" s="5"/>
      <c r="F4633" s="5"/>
      <c r="G4633" s="5"/>
      <c r="H4633" s="5"/>
      <c r="I4633" s="5"/>
      <c r="J4633" s="5"/>
    </row>
    <row r="4634" spans="1:10" ht="15.75" customHeight="1">
      <c r="A4634" s="5"/>
      <c r="B4634" s="5"/>
      <c r="C4634" s="5"/>
      <c r="D4634" s="5"/>
      <c r="E4634" s="5"/>
      <c r="F4634" s="5"/>
      <c r="G4634" s="5"/>
      <c r="H4634" s="5"/>
      <c r="I4634" s="5"/>
      <c r="J4634" s="5"/>
    </row>
    <row r="4635" spans="1:10" ht="15.75" customHeight="1">
      <c r="A4635" s="5"/>
      <c r="B4635" s="5"/>
      <c r="C4635" s="5"/>
      <c r="D4635" s="5"/>
      <c r="E4635" s="5"/>
      <c r="F4635" s="5"/>
      <c r="G4635" s="5"/>
      <c r="H4635" s="5"/>
      <c r="I4635" s="5"/>
      <c r="J4635" s="5"/>
    </row>
    <row r="4636" spans="1:10" ht="15.75" customHeight="1">
      <c r="A4636" s="5"/>
      <c r="B4636" s="5"/>
      <c r="C4636" s="5"/>
      <c r="D4636" s="5"/>
      <c r="E4636" s="5"/>
      <c r="F4636" s="5"/>
      <c r="G4636" s="5"/>
      <c r="H4636" s="5"/>
      <c r="I4636" s="5"/>
      <c r="J4636" s="5"/>
    </row>
    <row r="4637" spans="1:10" ht="15.75" customHeight="1">
      <c r="A4637" s="5"/>
      <c r="B4637" s="5"/>
      <c r="C4637" s="5"/>
      <c r="D4637" s="5"/>
      <c r="E4637" s="5"/>
      <c r="F4637" s="5"/>
      <c r="G4637" s="5"/>
      <c r="H4637" s="5"/>
      <c r="I4637" s="5"/>
      <c r="J4637" s="5"/>
    </row>
    <row r="4638" spans="1:10" ht="15.75" customHeight="1">
      <c r="A4638" s="5"/>
      <c r="B4638" s="5"/>
      <c r="C4638" s="5"/>
      <c r="D4638" s="5"/>
      <c r="E4638" s="5"/>
      <c r="F4638" s="5"/>
      <c r="G4638" s="5"/>
      <c r="H4638" s="5"/>
      <c r="I4638" s="5"/>
      <c r="J4638" s="5"/>
    </row>
    <row r="4639" spans="1:10" ht="15.75" customHeight="1">
      <c r="A4639" s="5"/>
      <c r="B4639" s="5"/>
      <c r="C4639" s="5"/>
      <c r="D4639" s="5"/>
      <c r="E4639" s="5"/>
      <c r="F4639" s="5"/>
      <c r="G4639" s="5"/>
      <c r="H4639" s="5"/>
      <c r="I4639" s="5"/>
      <c r="J4639" s="5"/>
    </row>
    <row r="4640" spans="1:10" ht="15.75" customHeight="1">
      <c r="A4640" s="5"/>
      <c r="B4640" s="5"/>
      <c r="C4640" s="5"/>
      <c r="D4640" s="5"/>
      <c r="E4640" s="5"/>
      <c r="F4640" s="5"/>
      <c r="G4640" s="5"/>
      <c r="H4640" s="5"/>
      <c r="I4640" s="5"/>
      <c r="J4640" s="5"/>
    </row>
    <row r="4641" spans="1:10" ht="15.75" customHeight="1">
      <c r="A4641" s="5"/>
      <c r="B4641" s="5"/>
      <c r="C4641" s="5"/>
      <c r="D4641" s="5"/>
      <c r="E4641" s="5"/>
      <c r="F4641" s="5"/>
      <c r="G4641" s="5"/>
      <c r="H4641" s="5"/>
      <c r="I4641" s="5"/>
      <c r="J4641" s="5"/>
    </row>
    <row r="4642" spans="1:10" ht="15.75" customHeight="1">
      <c r="A4642" s="5"/>
      <c r="B4642" s="5"/>
      <c r="C4642" s="5"/>
      <c r="D4642" s="5"/>
      <c r="E4642" s="5"/>
      <c r="F4642" s="5"/>
      <c r="G4642" s="5"/>
      <c r="H4642" s="5"/>
      <c r="I4642" s="5"/>
      <c r="J4642" s="5"/>
    </row>
    <row r="4643" spans="1:10" ht="15.75" customHeight="1">
      <c r="A4643" s="5"/>
      <c r="B4643" s="5"/>
      <c r="C4643" s="5"/>
      <c r="D4643" s="5"/>
      <c r="E4643" s="5"/>
      <c r="F4643" s="5"/>
      <c r="G4643" s="5"/>
      <c r="H4643" s="5"/>
      <c r="I4643" s="5"/>
      <c r="J4643" s="5"/>
    </row>
    <row r="4644" spans="1:10" ht="15.75" customHeight="1">
      <c r="A4644" s="5"/>
      <c r="B4644" s="5"/>
      <c r="C4644" s="5"/>
      <c r="D4644" s="5"/>
      <c r="E4644" s="5"/>
      <c r="F4644" s="5"/>
      <c r="G4644" s="5"/>
      <c r="H4644" s="5"/>
      <c r="I4644" s="5"/>
      <c r="J4644" s="5"/>
    </row>
    <row r="4645" spans="1:10" ht="15.75" customHeight="1">
      <c r="A4645" s="5"/>
      <c r="B4645" s="5"/>
      <c r="C4645" s="5"/>
      <c r="D4645" s="5"/>
      <c r="E4645" s="5"/>
      <c r="F4645" s="5"/>
      <c r="G4645" s="5"/>
      <c r="H4645" s="5"/>
      <c r="I4645" s="5"/>
      <c r="J4645" s="5"/>
    </row>
    <row r="4646" spans="1:10" ht="15.75" customHeight="1">
      <c r="A4646" s="5"/>
      <c r="B4646" s="5"/>
      <c r="C4646" s="5"/>
      <c r="D4646" s="5"/>
      <c r="E4646" s="5"/>
      <c r="F4646" s="5"/>
      <c r="G4646" s="5"/>
      <c r="H4646" s="5"/>
      <c r="I4646" s="5"/>
      <c r="J4646" s="5"/>
    </row>
    <row r="4647" spans="1:10" ht="15.75" customHeight="1">
      <c r="A4647" s="5"/>
      <c r="B4647" s="5"/>
      <c r="C4647" s="5"/>
      <c r="D4647" s="5"/>
      <c r="E4647" s="5"/>
      <c r="F4647" s="5"/>
      <c r="G4647" s="5"/>
      <c r="H4647" s="5"/>
      <c r="I4647" s="5"/>
      <c r="J4647" s="5"/>
    </row>
    <row r="4648" spans="1:10" ht="15.75" customHeight="1">
      <c r="A4648" s="5"/>
      <c r="B4648" s="5"/>
      <c r="C4648" s="5"/>
      <c r="D4648" s="5"/>
      <c r="E4648" s="5"/>
      <c r="F4648" s="5"/>
      <c r="G4648" s="5"/>
      <c r="H4648" s="5"/>
      <c r="I4648" s="5"/>
      <c r="J4648" s="5"/>
    </row>
    <row r="4649" spans="1:10" ht="15.75" customHeight="1">
      <c r="A4649" s="5"/>
      <c r="B4649" s="5"/>
      <c r="C4649" s="5"/>
      <c r="D4649" s="5"/>
      <c r="E4649" s="5"/>
      <c r="F4649" s="5"/>
      <c r="G4649" s="5"/>
      <c r="H4649" s="5"/>
      <c r="I4649" s="5"/>
      <c r="J4649" s="5"/>
    </row>
    <row r="4650" spans="1:10" ht="15.75" customHeight="1">
      <c r="A4650" s="5"/>
      <c r="B4650" s="5"/>
      <c r="C4650" s="5"/>
      <c r="D4650" s="5"/>
      <c r="E4650" s="5"/>
      <c r="F4650" s="5"/>
      <c r="G4650" s="5"/>
      <c r="H4650" s="5"/>
      <c r="I4650" s="5"/>
      <c r="J4650" s="5"/>
    </row>
    <row r="4651" spans="1:10" ht="15.75" customHeight="1">
      <c r="A4651" s="5"/>
      <c r="B4651" s="5"/>
      <c r="C4651" s="5"/>
      <c r="D4651" s="5"/>
      <c r="E4651" s="5"/>
      <c r="F4651" s="5"/>
      <c r="G4651" s="5"/>
      <c r="H4651" s="5"/>
      <c r="I4651" s="5"/>
      <c r="J4651" s="5"/>
    </row>
    <row r="4652" spans="1:10" ht="15.75" customHeight="1">
      <c r="A4652" s="5"/>
      <c r="B4652" s="5"/>
      <c r="C4652" s="5"/>
      <c r="D4652" s="5"/>
      <c r="E4652" s="5"/>
      <c r="F4652" s="5"/>
      <c r="G4652" s="5"/>
      <c r="H4652" s="5"/>
      <c r="I4652" s="5"/>
      <c r="J4652" s="5"/>
    </row>
    <row r="4653" spans="1:10" ht="15.75" customHeight="1">
      <c r="A4653" s="5"/>
      <c r="B4653" s="5"/>
      <c r="C4653" s="5"/>
      <c r="D4653" s="5"/>
      <c r="E4653" s="5"/>
      <c r="F4653" s="5"/>
      <c r="G4653" s="5"/>
      <c r="H4653" s="5"/>
      <c r="I4653" s="5"/>
      <c r="J4653" s="5"/>
    </row>
    <row r="4654" spans="1:10" ht="15.75" customHeight="1">
      <c r="A4654" s="5"/>
      <c r="B4654" s="5"/>
      <c r="C4654" s="5"/>
      <c r="D4654" s="5"/>
      <c r="E4654" s="5"/>
      <c r="F4654" s="5"/>
      <c r="G4654" s="5"/>
      <c r="H4654" s="5"/>
      <c r="I4654" s="5"/>
      <c r="J4654" s="5"/>
    </row>
    <row r="4655" spans="1:10" ht="15.75" customHeight="1">
      <c r="A4655" s="5"/>
      <c r="B4655" s="5"/>
      <c r="C4655" s="5"/>
      <c r="D4655" s="5"/>
      <c r="E4655" s="5"/>
      <c r="F4655" s="5"/>
      <c r="G4655" s="5"/>
      <c r="H4655" s="5"/>
      <c r="I4655" s="5"/>
      <c r="J4655" s="5"/>
    </row>
    <row r="4656" spans="1:10" ht="15.75" customHeight="1">
      <c r="A4656" s="5"/>
      <c r="B4656" s="5"/>
      <c r="C4656" s="5"/>
      <c r="D4656" s="5"/>
      <c r="E4656" s="5"/>
      <c r="F4656" s="5"/>
      <c r="G4656" s="5"/>
      <c r="H4656" s="5"/>
      <c r="I4656" s="5"/>
      <c r="J4656" s="5"/>
    </row>
    <row r="4657" spans="1:10" ht="15.75" customHeight="1">
      <c r="A4657" s="5"/>
      <c r="B4657" s="5"/>
      <c r="C4657" s="5"/>
      <c r="D4657" s="5"/>
      <c r="E4657" s="5"/>
      <c r="F4657" s="5"/>
      <c r="G4657" s="5"/>
      <c r="H4657" s="5"/>
      <c r="I4657" s="5"/>
      <c r="J4657" s="5"/>
    </row>
    <row r="4658" spans="1:10" ht="15.75" customHeight="1">
      <c r="A4658" s="5"/>
      <c r="B4658" s="5"/>
      <c r="C4658" s="5"/>
      <c r="D4658" s="5"/>
      <c r="E4658" s="5"/>
      <c r="F4658" s="5"/>
      <c r="G4658" s="5"/>
      <c r="H4658" s="5"/>
      <c r="I4658" s="5"/>
      <c r="J4658" s="5"/>
    </row>
    <row r="4659" spans="1:10" ht="15.75" customHeight="1">
      <c r="A4659" s="5"/>
      <c r="B4659" s="5"/>
      <c r="C4659" s="5"/>
      <c r="D4659" s="5"/>
      <c r="E4659" s="5"/>
      <c r="F4659" s="5"/>
      <c r="G4659" s="5"/>
      <c r="H4659" s="5"/>
      <c r="I4659" s="5"/>
      <c r="J4659" s="5"/>
    </row>
    <row r="4660" spans="1:10" ht="15.75" customHeight="1">
      <c r="A4660" s="5"/>
      <c r="B4660" s="5"/>
      <c r="C4660" s="5"/>
      <c r="D4660" s="5"/>
      <c r="E4660" s="5"/>
      <c r="F4660" s="5"/>
      <c r="G4660" s="5"/>
      <c r="H4660" s="5"/>
      <c r="I4660" s="5"/>
      <c r="J4660" s="5"/>
    </row>
    <row r="4661" spans="1:10" ht="15.75" customHeight="1">
      <c r="A4661" s="5"/>
      <c r="B4661" s="5"/>
      <c r="C4661" s="5"/>
      <c r="D4661" s="5"/>
      <c r="E4661" s="5"/>
      <c r="F4661" s="5"/>
      <c r="G4661" s="5"/>
      <c r="H4661" s="5"/>
      <c r="I4661" s="5"/>
      <c r="J4661" s="5"/>
    </row>
    <row r="4662" spans="1:10" ht="15.75" customHeight="1">
      <c r="A4662" s="5"/>
      <c r="B4662" s="5"/>
      <c r="C4662" s="5"/>
      <c r="D4662" s="5"/>
      <c r="E4662" s="5"/>
      <c r="F4662" s="5"/>
      <c r="G4662" s="5"/>
      <c r="H4662" s="5"/>
      <c r="I4662" s="5"/>
      <c r="J4662" s="5"/>
    </row>
    <row r="4663" spans="1:10" ht="15.75" customHeight="1">
      <c r="A4663" s="5"/>
      <c r="B4663" s="5"/>
      <c r="C4663" s="5"/>
      <c r="D4663" s="5"/>
      <c r="E4663" s="5"/>
      <c r="F4663" s="5"/>
      <c r="G4663" s="5"/>
      <c r="H4663" s="5"/>
      <c r="I4663" s="5"/>
      <c r="J4663" s="5"/>
    </row>
    <row r="4664" spans="1:10" ht="15.75" customHeight="1">
      <c r="A4664" s="5"/>
      <c r="B4664" s="5"/>
      <c r="C4664" s="5"/>
      <c r="D4664" s="5"/>
      <c r="E4664" s="5"/>
      <c r="F4664" s="5"/>
      <c r="G4664" s="5"/>
      <c r="H4664" s="5"/>
      <c r="I4664" s="5"/>
      <c r="J4664" s="5"/>
    </row>
    <row r="4665" spans="1:10" ht="15.75" customHeight="1">
      <c r="A4665" s="5"/>
      <c r="B4665" s="5"/>
      <c r="C4665" s="5"/>
      <c r="D4665" s="5"/>
      <c r="E4665" s="5"/>
      <c r="F4665" s="5"/>
      <c r="G4665" s="5"/>
      <c r="H4665" s="5"/>
      <c r="I4665" s="5"/>
      <c r="J4665" s="5"/>
    </row>
    <row r="4666" spans="1:10" ht="15.75" customHeight="1">
      <c r="A4666" s="5"/>
      <c r="B4666" s="5"/>
      <c r="C4666" s="5"/>
      <c r="D4666" s="5"/>
      <c r="E4666" s="5"/>
      <c r="F4666" s="5"/>
      <c r="G4666" s="5"/>
      <c r="H4666" s="5"/>
      <c r="I4666" s="5"/>
      <c r="J4666" s="5"/>
    </row>
    <row r="4667" spans="1:10" ht="15.75" customHeight="1">
      <c r="A4667" s="5"/>
      <c r="B4667" s="5"/>
      <c r="C4667" s="5"/>
      <c r="D4667" s="5"/>
      <c r="E4667" s="5"/>
      <c r="F4667" s="5"/>
      <c r="G4667" s="5"/>
      <c r="H4667" s="5"/>
      <c r="I4667" s="5"/>
      <c r="J4667" s="5"/>
    </row>
    <row r="4668" spans="1:10" ht="15.75" customHeight="1">
      <c r="A4668" s="5"/>
      <c r="B4668" s="5"/>
      <c r="C4668" s="5"/>
      <c r="D4668" s="5"/>
      <c r="E4668" s="5"/>
      <c r="F4668" s="5"/>
      <c r="G4668" s="5"/>
      <c r="H4668" s="5"/>
      <c r="I4668" s="5"/>
      <c r="J4668" s="5"/>
    </row>
    <row r="4669" spans="1:10" ht="15.75" customHeight="1">
      <c r="A4669" s="5"/>
      <c r="B4669" s="5"/>
      <c r="C4669" s="5"/>
      <c r="D4669" s="5"/>
      <c r="E4669" s="5"/>
      <c r="F4669" s="5"/>
      <c r="G4669" s="5"/>
      <c r="H4669" s="5"/>
      <c r="I4669" s="5"/>
      <c r="J4669" s="5"/>
    </row>
    <row r="4670" spans="1:10" ht="15.75" customHeight="1">
      <c r="A4670" s="5"/>
      <c r="B4670" s="5"/>
      <c r="C4670" s="5"/>
      <c r="D4670" s="5"/>
      <c r="E4670" s="5"/>
      <c r="F4670" s="5"/>
      <c r="G4670" s="5"/>
      <c r="H4670" s="5"/>
      <c r="I4670" s="5"/>
      <c r="J4670" s="5"/>
    </row>
    <row r="4671" spans="1:10" ht="15.75" customHeight="1">
      <c r="A4671" s="5"/>
      <c r="B4671" s="5"/>
      <c r="C4671" s="5"/>
      <c r="D4671" s="5"/>
      <c r="E4671" s="5"/>
      <c r="F4671" s="5"/>
      <c r="G4671" s="5"/>
      <c r="H4671" s="5"/>
      <c r="I4671" s="5"/>
      <c r="J4671" s="5"/>
    </row>
    <row r="4672" spans="1:10" ht="15.75" customHeight="1">
      <c r="A4672" s="5"/>
      <c r="B4672" s="5"/>
      <c r="C4672" s="5"/>
      <c r="D4672" s="5"/>
      <c r="E4672" s="5"/>
      <c r="F4672" s="5"/>
      <c r="G4672" s="5"/>
      <c r="H4672" s="5"/>
      <c r="I4672" s="5"/>
      <c r="J4672" s="5"/>
    </row>
    <row r="4673" spans="1:10" ht="15.75" customHeight="1">
      <c r="A4673" s="5"/>
      <c r="B4673" s="5"/>
      <c r="C4673" s="5"/>
      <c r="D4673" s="5"/>
      <c r="E4673" s="5"/>
      <c r="F4673" s="5"/>
      <c r="G4673" s="5"/>
      <c r="H4673" s="5"/>
      <c r="I4673" s="5"/>
      <c r="J4673" s="5"/>
    </row>
    <row r="4674" spans="1:10" ht="15.75" customHeight="1">
      <c r="A4674" s="5"/>
      <c r="B4674" s="5"/>
      <c r="C4674" s="5"/>
      <c r="D4674" s="5"/>
      <c r="E4674" s="5"/>
      <c r="F4674" s="5"/>
      <c r="G4674" s="5"/>
      <c r="H4674" s="5"/>
      <c r="I4674" s="5"/>
      <c r="J4674" s="5"/>
    </row>
    <row r="4675" spans="1:10" ht="15.75" customHeight="1">
      <c r="A4675" s="5"/>
      <c r="B4675" s="5"/>
      <c r="C4675" s="5"/>
      <c r="D4675" s="5"/>
      <c r="E4675" s="5"/>
      <c r="F4675" s="5"/>
      <c r="G4675" s="5"/>
      <c r="H4675" s="5"/>
      <c r="I4675" s="5"/>
      <c r="J4675" s="5"/>
    </row>
    <row r="4676" spans="1:10" ht="15.75" customHeight="1">
      <c r="A4676" s="5"/>
      <c r="B4676" s="5"/>
      <c r="C4676" s="5"/>
      <c r="D4676" s="5"/>
      <c r="E4676" s="5"/>
      <c r="F4676" s="5"/>
      <c r="G4676" s="5"/>
      <c r="H4676" s="5"/>
      <c r="I4676" s="5"/>
      <c r="J4676" s="5"/>
    </row>
    <row r="4677" spans="1:10" ht="15.75" customHeight="1">
      <c r="A4677" s="5"/>
      <c r="B4677" s="5"/>
      <c r="C4677" s="5"/>
      <c r="D4677" s="5"/>
      <c r="E4677" s="5"/>
      <c r="F4677" s="5"/>
      <c r="G4677" s="5"/>
      <c r="H4677" s="5"/>
      <c r="I4677" s="5"/>
      <c r="J4677" s="5"/>
    </row>
    <row r="4678" spans="1:10" ht="15.75" customHeight="1">
      <c r="A4678" s="5"/>
      <c r="B4678" s="5"/>
      <c r="C4678" s="5"/>
      <c r="D4678" s="5"/>
      <c r="E4678" s="5"/>
      <c r="F4678" s="5"/>
      <c r="G4678" s="5"/>
      <c r="H4678" s="5"/>
      <c r="I4678" s="5"/>
      <c r="J4678" s="5"/>
    </row>
    <row r="4679" spans="1:10" ht="15.75" customHeight="1">
      <c r="A4679" s="5"/>
      <c r="B4679" s="5"/>
      <c r="C4679" s="5"/>
      <c r="D4679" s="5"/>
      <c r="E4679" s="5"/>
      <c r="F4679" s="5"/>
      <c r="G4679" s="5"/>
      <c r="H4679" s="5"/>
      <c r="I4679" s="5"/>
      <c r="J4679" s="5"/>
    </row>
    <row r="4680" spans="1:10" ht="15.75" customHeight="1">
      <c r="A4680" s="5"/>
      <c r="B4680" s="5"/>
      <c r="C4680" s="5"/>
      <c r="D4680" s="5"/>
      <c r="E4680" s="5"/>
      <c r="F4680" s="5"/>
      <c r="G4680" s="5"/>
      <c r="H4680" s="5"/>
      <c r="I4680" s="5"/>
      <c r="J4680" s="5"/>
    </row>
    <row r="4681" spans="1:10" ht="15.75" customHeight="1">
      <c r="A4681" s="5"/>
      <c r="B4681" s="5"/>
      <c r="C4681" s="5"/>
      <c r="D4681" s="5"/>
      <c r="E4681" s="5"/>
      <c r="F4681" s="5"/>
      <c r="G4681" s="5"/>
      <c r="H4681" s="5"/>
      <c r="I4681" s="5"/>
      <c r="J4681" s="5"/>
    </row>
    <row r="4682" spans="1:10" ht="15.75" customHeight="1">
      <c r="A4682" s="5"/>
      <c r="B4682" s="5"/>
      <c r="C4682" s="5"/>
      <c r="D4682" s="5"/>
      <c r="E4682" s="5"/>
      <c r="F4682" s="5"/>
      <c r="G4682" s="5"/>
      <c r="H4682" s="5"/>
      <c r="I4682" s="5"/>
      <c r="J4682" s="5"/>
    </row>
    <row r="4683" spans="1:10" ht="15.75" customHeight="1">
      <c r="A4683" s="5"/>
      <c r="B4683" s="5"/>
      <c r="C4683" s="5"/>
      <c r="D4683" s="5"/>
      <c r="E4683" s="5"/>
      <c r="F4683" s="5"/>
      <c r="G4683" s="5"/>
      <c r="H4683" s="5"/>
      <c r="I4683" s="5"/>
      <c r="J4683" s="5"/>
    </row>
    <row r="4684" spans="1:10" ht="15.75" customHeight="1">
      <c r="A4684" s="5"/>
      <c r="B4684" s="5"/>
      <c r="C4684" s="5"/>
      <c r="D4684" s="5"/>
      <c r="E4684" s="5"/>
      <c r="F4684" s="5"/>
      <c r="G4684" s="5"/>
      <c r="H4684" s="5"/>
      <c r="I4684" s="5"/>
      <c r="J4684" s="5"/>
    </row>
    <row r="4685" spans="1:10" ht="15.75" customHeight="1">
      <c r="A4685" s="5"/>
      <c r="B4685" s="5"/>
      <c r="C4685" s="5"/>
      <c r="D4685" s="5"/>
      <c r="E4685" s="5"/>
      <c r="F4685" s="5"/>
      <c r="G4685" s="5"/>
      <c r="H4685" s="5"/>
      <c r="I4685" s="5"/>
      <c r="J4685" s="5"/>
    </row>
    <row r="4686" spans="1:10" ht="15.75" customHeight="1">
      <c r="A4686" s="5"/>
      <c r="B4686" s="5"/>
      <c r="C4686" s="5"/>
      <c r="D4686" s="5"/>
      <c r="E4686" s="5"/>
      <c r="F4686" s="5"/>
      <c r="G4686" s="5"/>
      <c r="H4686" s="5"/>
      <c r="I4686" s="5"/>
      <c r="J4686" s="5"/>
    </row>
    <row r="4687" spans="1:10">
      <c r="A4687" s="5"/>
      <c r="B4687" s="5"/>
      <c r="C4687" s="5"/>
      <c r="D4687" s="5"/>
      <c r="E4687" s="5"/>
      <c r="F4687" s="5"/>
      <c r="G4687" s="5"/>
      <c r="H4687" s="5"/>
      <c r="I4687" s="5"/>
      <c r="J4687" s="5"/>
    </row>
    <row r="4688" spans="1:10">
      <c r="A4688" s="5"/>
      <c r="B4688" s="5"/>
      <c r="C4688" s="5"/>
      <c r="D4688" s="5"/>
      <c r="E4688" s="5"/>
      <c r="F4688" s="5"/>
      <c r="G4688" s="5"/>
      <c r="H4688" s="5"/>
      <c r="I4688" s="5"/>
      <c r="J4688" s="5"/>
    </row>
    <row r="4689" spans="1:10">
      <c r="A4689" s="5"/>
      <c r="B4689" s="5"/>
      <c r="C4689" s="5"/>
      <c r="D4689" s="5"/>
      <c r="E4689" s="5"/>
      <c r="F4689" s="5"/>
      <c r="G4689" s="5"/>
      <c r="H4689" s="5"/>
      <c r="I4689" s="5"/>
      <c r="J4689" s="5"/>
    </row>
    <row r="4690" spans="1:10">
      <c r="A4690" s="5"/>
      <c r="B4690" s="5"/>
      <c r="C4690" s="5"/>
      <c r="D4690" s="5"/>
      <c r="E4690" s="5"/>
      <c r="F4690" s="5"/>
      <c r="G4690" s="5"/>
      <c r="H4690" s="5"/>
      <c r="I4690" s="5"/>
      <c r="J4690" s="5"/>
    </row>
    <row r="4691" spans="1:10">
      <c r="A4691" s="5"/>
      <c r="B4691" s="5"/>
      <c r="C4691" s="5"/>
      <c r="D4691" s="5"/>
      <c r="E4691" s="5"/>
      <c r="F4691" s="5"/>
      <c r="G4691" s="5"/>
      <c r="H4691" s="5"/>
      <c r="I4691" s="5"/>
      <c r="J4691" s="5"/>
    </row>
    <row r="4692" spans="1:10">
      <c r="A4692" s="5"/>
      <c r="B4692" s="5"/>
      <c r="C4692" s="5"/>
      <c r="D4692" s="5"/>
      <c r="E4692" s="5"/>
      <c r="F4692" s="5"/>
      <c r="G4692" s="5"/>
      <c r="H4692" s="5"/>
      <c r="I4692" s="5"/>
      <c r="J4692" s="5"/>
    </row>
    <row r="4693" spans="1:10">
      <c r="A4693" s="5"/>
      <c r="B4693" s="5"/>
      <c r="C4693" s="5"/>
      <c r="D4693" s="5"/>
      <c r="E4693" s="5"/>
      <c r="F4693" s="5"/>
      <c r="G4693" s="5"/>
      <c r="H4693" s="5"/>
      <c r="I4693" s="5"/>
      <c r="J4693" s="5"/>
    </row>
    <row r="4694" spans="1:10">
      <c r="A4694" s="5"/>
      <c r="B4694" s="5"/>
      <c r="C4694" s="5"/>
      <c r="D4694" s="5"/>
      <c r="E4694" s="5"/>
      <c r="F4694" s="5"/>
      <c r="G4694" s="5"/>
      <c r="H4694" s="5"/>
      <c r="I4694" s="5"/>
      <c r="J4694" s="5"/>
    </row>
    <row r="4695" spans="1:10">
      <c r="A4695" s="5"/>
      <c r="B4695" s="5"/>
      <c r="C4695" s="5"/>
      <c r="D4695" s="5"/>
      <c r="E4695" s="5"/>
      <c r="F4695" s="5"/>
      <c r="G4695" s="5"/>
      <c r="H4695" s="5"/>
      <c r="I4695" s="5"/>
      <c r="J4695" s="5"/>
    </row>
    <row r="4696" spans="1:10">
      <c r="A4696" s="5"/>
      <c r="B4696" s="5"/>
      <c r="C4696" s="5"/>
      <c r="D4696" s="5"/>
      <c r="E4696" s="5"/>
      <c r="F4696" s="5"/>
      <c r="G4696" s="5"/>
      <c r="H4696" s="5"/>
      <c r="I4696" s="5"/>
      <c r="J4696" s="5"/>
    </row>
    <row r="4697" spans="1:10">
      <c r="A4697" s="5"/>
      <c r="B4697" s="5"/>
      <c r="C4697" s="5"/>
      <c r="D4697" s="5"/>
      <c r="E4697" s="5"/>
      <c r="F4697" s="5"/>
      <c r="G4697" s="5"/>
      <c r="H4697" s="5"/>
      <c r="I4697" s="5"/>
      <c r="J4697" s="5"/>
    </row>
    <row r="4698" spans="1:10">
      <c r="A4698" s="5"/>
      <c r="B4698" s="5"/>
      <c r="C4698" s="5"/>
      <c r="D4698" s="5"/>
      <c r="E4698" s="5"/>
      <c r="F4698" s="5"/>
      <c r="G4698" s="5"/>
      <c r="H4698" s="5"/>
      <c r="I4698" s="5"/>
      <c r="J4698" s="5"/>
    </row>
    <row r="4699" spans="1:10">
      <c r="A4699" s="5"/>
      <c r="B4699" s="5"/>
      <c r="C4699" s="5"/>
      <c r="D4699" s="5"/>
      <c r="E4699" s="5"/>
      <c r="F4699" s="5"/>
      <c r="G4699" s="5"/>
      <c r="H4699" s="5"/>
      <c r="I4699" s="5"/>
      <c r="J4699" s="5"/>
    </row>
    <row r="4700" spans="1:10">
      <c r="A4700" s="5"/>
      <c r="B4700" s="5"/>
      <c r="C4700" s="5"/>
      <c r="D4700" s="5"/>
      <c r="E4700" s="5"/>
      <c r="F4700" s="5"/>
      <c r="G4700" s="5"/>
      <c r="H4700" s="5"/>
      <c r="I4700" s="5"/>
      <c r="J4700" s="5"/>
    </row>
    <row r="4701" spans="1:10">
      <c r="A4701" s="5"/>
      <c r="B4701" s="5"/>
      <c r="C4701" s="5"/>
      <c r="D4701" s="5"/>
      <c r="E4701" s="5"/>
      <c r="F4701" s="5"/>
      <c r="G4701" s="5"/>
      <c r="H4701" s="5"/>
      <c r="I4701" s="5"/>
      <c r="J4701" s="5"/>
    </row>
    <row r="4702" spans="1:10">
      <c r="A4702" s="5"/>
      <c r="B4702" s="5"/>
      <c r="C4702" s="5"/>
      <c r="D4702" s="5"/>
      <c r="E4702" s="5"/>
      <c r="F4702" s="5"/>
      <c r="G4702" s="5"/>
      <c r="H4702" s="5"/>
      <c r="I4702" s="5"/>
      <c r="J4702" s="5"/>
    </row>
    <row r="4703" spans="1:10">
      <c r="A4703" s="5"/>
      <c r="B4703" s="5"/>
      <c r="C4703" s="5"/>
      <c r="D4703" s="5"/>
      <c r="E4703" s="5"/>
      <c r="F4703" s="5"/>
      <c r="G4703" s="5"/>
      <c r="H4703" s="5"/>
      <c r="I4703" s="5"/>
      <c r="J4703" s="5"/>
    </row>
    <row r="4704" spans="1:10">
      <c r="A4704" s="5"/>
      <c r="B4704" s="5"/>
      <c r="C4704" s="5"/>
      <c r="D4704" s="5"/>
      <c r="E4704" s="5"/>
      <c r="F4704" s="5"/>
      <c r="G4704" s="5"/>
      <c r="H4704" s="5"/>
      <c r="I4704" s="5"/>
      <c r="J4704" s="5"/>
    </row>
    <row r="4705" spans="1:10">
      <c r="A4705" s="5"/>
      <c r="B4705" s="5"/>
      <c r="C4705" s="5"/>
      <c r="D4705" s="5"/>
      <c r="E4705" s="5"/>
      <c r="F4705" s="5"/>
      <c r="G4705" s="5"/>
      <c r="H4705" s="5"/>
      <c r="I4705" s="5"/>
      <c r="J4705" s="5"/>
    </row>
    <row r="4706" spans="1:10">
      <c r="A4706" s="5"/>
      <c r="B4706" s="5"/>
      <c r="C4706" s="5"/>
      <c r="D4706" s="5"/>
      <c r="E4706" s="5"/>
      <c r="F4706" s="5"/>
      <c r="G4706" s="5"/>
      <c r="H4706" s="5"/>
      <c r="I4706" s="5"/>
      <c r="J4706" s="5"/>
    </row>
    <row r="4707" spans="1:10">
      <c r="A4707" s="5"/>
      <c r="B4707" s="5"/>
      <c r="C4707" s="5"/>
      <c r="D4707" s="5"/>
      <c r="E4707" s="5"/>
      <c r="F4707" s="5"/>
      <c r="G4707" s="5"/>
      <c r="H4707" s="5"/>
      <c r="I4707" s="5"/>
      <c r="J4707" s="5"/>
    </row>
    <row r="4708" spans="1:10">
      <c r="A4708" s="5"/>
      <c r="B4708" s="5"/>
      <c r="C4708" s="5"/>
      <c r="D4708" s="5"/>
      <c r="E4708" s="5"/>
      <c r="F4708" s="5"/>
      <c r="G4708" s="5"/>
      <c r="H4708" s="5"/>
      <c r="I4708" s="5"/>
      <c r="J4708" s="5"/>
    </row>
    <row r="4709" spans="1:10">
      <c r="A4709" s="5"/>
      <c r="B4709" s="5"/>
      <c r="C4709" s="5"/>
      <c r="D4709" s="5"/>
      <c r="E4709" s="5"/>
      <c r="F4709" s="5"/>
      <c r="G4709" s="5"/>
      <c r="H4709" s="5"/>
      <c r="I4709" s="5"/>
      <c r="J4709" s="5"/>
    </row>
    <row r="4710" spans="1:10">
      <c r="A4710" s="5"/>
      <c r="B4710" s="5"/>
      <c r="C4710" s="5"/>
      <c r="D4710" s="5"/>
      <c r="E4710" s="5"/>
      <c r="F4710" s="5"/>
      <c r="G4710" s="5"/>
      <c r="H4710" s="5"/>
      <c r="I4710" s="5"/>
      <c r="J4710" s="5"/>
    </row>
    <row r="4711" spans="1:10">
      <c r="A4711" s="5"/>
      <c r="B4711" s="5"/>
      <c r="C4711" s="5"/>
      <c r="D4711" s="5"/>
      <c r="E4711" s="5"/>
      <c r="F4711" s="5"/>
      <c r="G4711" s="5"/>
      <c r="H4711" s="5"/>
      <c r="I4711" s="5"/>
      <c r="J4711" s="5"/>
    </row>
    <row r="4712" spans="1:10">
      <c r="A4712" s="5"/>
      <c r="B4712" s="5"/>
      <c r="C4712" s="5"/>
      <c r="D4712" s="5"/>
      <c r="E4712" s="5"/>
      <c r="F4712" s="5"/>
      <c r="G4712" s="5"/>
      <c r="H4712" s="5"/>
      <c r="I4712" s="5"/>
      <c r="J4712" s="5"/>
    </row>
    <row r="4713" spans="1:10">
      <c r="A4713" s="5"/>
      <c r="B4713" s="5"/>
      <c r="C4713" s="5"/>
      <c r="D4713" s="5"/>
      <c r="E4713" s="5"/>
      <c r="F4713" s="5"/>
      <c r="G4713" s="5"/>
      <c r="H4713" s="5"/>
      <c r="I4713" s="5"/>
      <c r="J4713" s="5"/>
    </row>
    <row r="4714" spans="1:10">
      <c r="A4714" s="5"/>
      <c r="B4714" s="5"/>
      <c r="C4714" s="5"/>
      <c r="D4714" s="5"/>
      <c r="E4714" s="5"/>
      <c r="F4714" s="5"/>
      <c r="G4714" s="5"/>
      <c r="H4714" s="5"/>
      <c r="I4714" s="5"/>
      <c r="J4714" s="5"/>
    </row>
    <row r="4715" spans="1:10">
      <c r="A4715" s="5"/>
      <c r="B4715" s="5"/>
      <c r="C4715" s="5"/>
      <c r="D4715" s="5"/>
      <c r="E4715" s="5"/>
      <c r="F4715" s="5"/>
      <c r="G4715" s="5"/>
      <c r="H4715" s="5"/>
      <c r="I4715" s="5"/>
      <c r="J4715" s="5"/>
    </row>
    <row r="4716" spans="1:10">
      <c r="A4716" s="5"/>
      <c r="B4716" s="5"/>
      <c r="C4716" s="5"/>
      <c r="D4716" s="5"/>
      <c r="E4716" s="5"/>
      <c r="F4716" s="5"/>
      <c r="G4716" s="5"/>
      <c r="H4716" s="5"/>
      <c r="I4716" s="5"/>
      <c r="J4716" s="5"/>
    </row>
    <row r="4717" spans="1:10">
      <c r="A4717" s="5"/>
      <c r="B4717" s="5"/>
      <c r="C4717" s="5"/>
      <c r="D4717" s="5"/>
      <c r="E4717" s="5"/>
      <c r="F4717" s="5"/>
      <c r="G4717" s="5"/>
      <c r="H4717" s="5"/>
      <c r="I4717" s="5"/>
      <c r="J4717" s="5"/>
    </row>
    <row r="4718" spans="1:10">
      <c r="A4718" s="5"/>
      <c r="B4718" s="5"/>
      <c r="C4718" s="5"/>
      <c r="D4718" s="5"/>
      <c r="E4718" s="5"/>
      <c r="F4718" s="5"/>
      <c r="G4718" s="5"/>
      <c r="H4718" s="5"/>
      <c r="I4718" s="5"/>
      <c r="J4718" s="5"/>
    </row>
    <row r="4719" spans="1:10">
      <c r="A4719" s="5"/>
      <c r="B4719" s="5"/>
      <c r="C4719" s="5"/>
      <c r="D4719" s="5"/>
      <c r="E4719" s="5"/>
      <c r="F4719" s="5"/>
      <c r="G4719" s="5"/>
      <c r="H4719" s="5"/>
      <c r="I4719" s="5"/>
      <c r="J4719" s="5"/>
    </row>
    <row r="4720" spans="1:10">
      <c r="A4720" s="5"/>
      <c r="B4720" s="5"/>
      <c r="C4720" s="5"/>
      <c r="D4720" s="5"/>
      <c r="E4720" s="5"/>
      <c r="F4720" s="5"/>
      <c r="G4720" s="5"/>
      <c r="H4720" s="5"/>
      <c r="I4720" s="5"/>
      <c r="J4720" s="5"/>
    </row>
    <row r="4721" spans="1:10">
      <c r="A4721" s="5"/>
      <c r="B4721" s="5"/>
      <c r="C4721" s="5"/>
      <c r="D4721" s="5"/>
      <c r="E4721" s="5"/>
      <c r="F4721" s="5"/>
      <c r="G4721" s="5"/>
      <c r="H4721" s="5"/>
      <c r="I4721" s="5"/>
      <c r="J4721" s="5"/>
    </row>
    <row r="4722" spans="1:10">
      <c r="A4722" s="5"/>
      <c r="B4722" s="5"/>
      <c r="C4722" s="5"/>
      <c r="D4722" s="5"/>
      <c r="E4722" s="5"/>
      <c r="F4722" s="5"/>
      <c r="G4722" s="5"/>
      <c r="H4722" s="5"/>
      <c r="I4722" s="5"/>
      <c r="J4722" s="5"/>
    </row>
    <row r="4723" spans="1:10">
      <c r="A4723" s="5"/>
      <c r="B4723" s="5"/>
      <c r="C4723" s="5"/>
      <c r="D4723" s="5"/>
      <c r="E4723" s="5"/>
      <c r="F4723" s="5"/>
      <c r="G4723" s="5"/>
      <c r="H4723" s="5"/>
      <c r="I4723" s="5"/>
      <c r="J4723" s="5"/>
    </row>
    <row r="4724" spans="1:10">
      <c r="A4724" s="5"/>
      <c r="B4724" s="5"/>
      <c r="C4724" s="5"/>
      <c r="D4724" s="5"/>
      <c r="E4724" s="5"/>
      <c r="F4724" s="5"/>
      <c r="G4724" s="5"/>
      <c r="H4724" s="5"/>
      <c r="I4724" s="5"/>
      <c r="J4724" s="5"/>
    </row>
    <row r="4725" spans="1:10">
      <c r="A4725" s="5"/>
      <c r="B4725" s="5"/>
      <c r="C4725" s="5"/>
      <c r="D4725" s="5"/>
      <c r="E4725" s="5"/>
      <c r="F4725" s="5"/>
      <c r="G4725" s="5"/>
      <c r="H4725" s="5"/>
      <c r="I4725" s="5"/>
      <c r="J4725" s="5"/>
    </row>
    <row r="4726" spans="1:10">
      <c r="A4726" s="5"/>
      <c r="B4726" s="5"/>
      <c r="C4726" s="5"/>
      <c r="D4726" s="5"/>
      <c r="E4726" s="5"/>
      <c r="F4726" s="5"/>
      <c r="G4726" s="5"/>
      <c r="H4726" s="5"/>
      <c r="I4726" s="5"/>
      <c r="J4726" s="5"/>
    </row>
    <row r="4727" spans="1:10">
      <c r="A4727" s="5"/>
      <c r="B4727" s="5"/>
      <c r="C4727" s="5"/>
      <c r="D4727" s="5"/>
      <c r="E4727" s="5"/>
      <c r="F4727" s="5"/>
      <c r="G4727" s="5"/>
      <c r="H4727" s="5"/>
      <c r="I4727" s="5"/>
      <c r="J4727" s="5"/>
    </row>
    <row r="4728" spans="1:10">
      <c r="A4728" s="5"/>
      <c r="B4728" s="5"/>
      <c r="C4728" s="5"/>
      <c r="D4728" s="5"/>
      <c r="E4728" s="5"/>
      <c r="F4728" s="5"/>
      <c r="G4728" s="5"/>
      <c r="H4728" s="5"/>
      <c r="I4728" s="5"/>
      <c r="J4728" s="5"/>
    </row>
    <row r="4729" spans="1:10">
      <c r="A4729" s="5"/>
      <c r="B4729" s="5"/>
      <c r="C4729" s="5"/>
      <c r="D4729" s="5"/>
      <c r="E4729" s="5"/>
      <c r="F4729" s="5"/>
      <c r="G4729" s="5"/>
      <c r="H4729" s="5"/>
      <c r="I4729" s="5"/>
      <c r="J4729" s="5"/>
    </row>
    <row r="4730" spans="1:10">
      <c r="A4730" s="5"/>
      <c r="B4730" s="5"/>
      <c r="C4730" s="5"/>
      <c r="D4730" s="5"/>
      <c r="E4730" s="5"/>
      <c r="F4730" s="5"/>
      <c r="G4730" s="5"/>
      <c r="H4730" s="5"/>
      <c r="I4730" s="5"/>
      <c r="J4730" s="5"/>
    </row>
    <row r="4731" spans="1:10">
      <c r="A4731" s="5"/>
      <c r="B4731" s="5"/>
      <c r="C4731" s="5"/>
      <c r="D4731" s="5"/>
      <c r="E4731" s="5"/>
      <c r="F4731" s="5"/>
      <c r="G4731" s="5"/>
      <c r="H4731" s="5"/>
      <c r="I4731" s="5"/>
      <c r="J4731" s="5"/>
    </row>
    <row r="4732" spans="1:10">
      <c r="A4732" s="5"/>
      <c r="B4732" s="5"/>
      <c r="C4732" s="5"/>
      <c r="D4732" s="5"/>
      <c r="E4732" s="5"/>
      <c r="F4732" s="5"/>
      <c r="G4732" s="5"/>
      <c r="H4732" s="5"/>
      <c r="I4732" s="5"/>
      <c r="J4732" s="5"/>
    </row>
    <row r="4733" spans="1:10">
      <c r="A4733" s="5"/>
      <c r="B4733" s="5"/>
      <c r="C4733" s="5"/>
      <c r="D4733" s="5"/>
      <c r="E4733" s="5"/>
      <c r="F4733" s="5"/>
      <c r="G4733" s="5"/>
      <c r="H4733" s="5"/>
      <c r="I4733" s="5"/>
      <c r="J4733" s="5"/>
    </row>
    <row r="4734" spans="1:10">
      <c r="A4734" s="5"/>
      <c r="B4734" s="5"/>
      <c r="C4734" s="5"/>
      <c r="D4734" s="5"/>
      <c r="E4734" s="5"/>
      <c r="F4734" s="5"/>
      <c r="G4734" s="5"/>
      <c r="H4734" s="5"/>
      <c r="I4734" s="5"/>
      <c r="J4734" s="5"/>
    </row>
    <row r="4735" spans="1:10">
      <c r="A4735" s="5"/>
      <c r="B4735" s="5"/>
      <c r="C4735" s="5"/>
      <c r="D4735" s="5"/>
      <c r="E4735" s="5"/>
      <c r="F4735" s="5"/>
      <c r="G4735" s="5"/>
      <c r="H4735" s="5"/>
      <c r="I4735" s="5"/>
      <c r="J4735" s="5"/>
    </row>
    <row r="4736" spans="1:10">
      <c r="A4736" s="5"/>
      <c r="B4736" s="5"/>
      <c r="C4736" s="5"/>
      <c r="D4736" s="5"/>
      <c r="E4736" s="5"/>
      <c r="F4736" s="5"/>
      <c r="G4736" s="5"/>
      <c r="H4736" s="5"/>
      <c r="I4736" s="5"/>
      <c r="J4736" s="5"/>
    </row>
    <row r="4737" spans="1:10">
      <c r="A4737" s="5"/>
      <c r="B4737" s="5"/>
      <c r="C4737" s="5"/>
      <c r="D4737" s="5"/>
      <c r="E4737" s="5"/>
      <c r="F4737" s="5"/>
      <c r="G4737" s="5"/>
      <c r="H4737" s="5"/>
      <c r="I4737" s="5"/>
      <c r="J4737" s="5"/>
    </row>
    <row r="4738" spans="1:10">
      <c r="A4738" s="5"/>
      <c r="B4738" s="5"/>
      <c r="C4738" s="5"/>
      <c r="D4738" s="5"/>
      <c r="E4738" s="5"/>
      <c r="F4738" s="5"/>
      <c r="G4738" s="5"/>
      <c r="H4738" s="5"/>
      <c r="I4738" s="5"/>
      <c r="J4738" s="5"/>
    </row>
    <row r="4739" spans="1:10">
      <c r="A4739" s="5"/>
      <c r="B4739" s="5"/>
      <c r="C4739" s="5"/>
      <c r="D4739" s="5"/>
      <c r="E4739" s="5"/>
      <c r="F4739" s="5"/>
      <c r="G4739" s="5"/>
      <c r="H4739" s="5"/>
      <c r="I4739" s="5"/>
      <c r="J4739" s="5"/>
    </row>
    <row r="4740" spans="1:10">
      <c r="A4740" s="5"/>
      <c r="B4740" s="5"/>
      <c r="C4740" s="5"/>
      <c r="D4740" s="5"/>
      <c r="E4740" s="5"/>
      <c r="F4740" s="5"/>
      <c r="G4740" s="5"/>
      <c r="H4740" s="5"/>
      <c r="I4740" s="5"/>
      <c r="J4740" s="5"/>
    </row>
    <row r="4741" spans="1:10">
      <c r="A4741" s="5"/>
      <c r="B4741" s="5"/>
      <c r="C4741" s="5"/>
      <c r="D4741" s="5"/>
      <c r="E4741" s="5"/>
      <c r="F4741" s="5"/>
      <c r="G4741" s="5"/>
      <c r="H4741" s="5"/>
      <c r="I4741" s="5"/>
      <c r="J4741" s="5"/>
    </row>
    <row r="4742" spans="1:10">
      <c r="A4742" s="5"/>
      <c r="B4742" s="5"/>
      <c r="C4742" s="5"/>
      <c r="D4742" s="5"/>
      <c r="E4742" s="5"/>
      <c r="F4742" s="5"/>
      <c r="G4742" s="5"/>
      <c r="H4742" s="5"/>
      <c r="I4742" s="5"/>
      <c r="J4742" s="5"/>
    </row>
    <row r="4743" spans="1:10">
      <c r="A4743" s="5"/>
      <c r="B4743" s="5"/>
      <c r="C4743" s="5"/>
      <c r="D4743" s="5"/>
      <c r="E4743" s="5"/>
      <c r="F4743" s="5"/>
      <c r="G4743" s="5"/>
      <c r="H4743" s="5"/>
      <c r="I4743" s="5"/>
      <c r="J4743" s="5"/>
    </row>
    <row r="4744" spans="1:10">
      <c r="A4744" s="5"/>
      <c r="B4744" s="5"/>
      <c r="C4744" s="5"/>
      <c r="D4744" s="5"/>
      <c r="E4744" s="5"/>
      <c r="F4744" s="5"/>
      <c r="G4744" s="5"/>
      <c r="H4744" s="5"/>
      <c r="I4744" s="5"/>
      <c r="J4744" s="5"/>
    </row>
    <row r="4745" spans="1:10">
      <c r="A4745" s="5"/>
      <c r="B4745" s="5"/>
      <c r="C4745" s="5"/>
      <c r="D4745" s="5"/>
      <c r="E4745" s="5"/>
      <c r="F4745" s="5"/>
      <c r="G4745" s="5"/>
      <c r="H4745" s="5"/>
      <c r="I4745" s="5"/>
      <c r="J4745" s="5"/>
    </row>
    <row r="4746" spans="1:10">
      <c r="A4746" s="5"/>
      <c r="B4746" s="5"/>
      <c r="C4746" s="5"/>
      <c r="D4746" s="5"/>
      <c r="E4746" s="5"/>
      <c r="F4746" s="5"/>
      <c r="G4746" s="5"/>
      <c r="H4746" s="5"/>
      <c r="I4746" s="5"/>
      <c r="J4746" s="5"/>
    </row>
    <row r="4747" spans="1:10">
      <c r="A4747" s="5"/>
      <c r="B4747" s="5"/>
      <c r="C4747" s="5"/>
      <c r="D4747" s="5"/>
      <c r="E4747" s="5"/>
      <c r="F4747" s="5"/>
      <c r="G4747" s="5"/>
      <c r="H4747" s="5"/>
      <c r="I4747" s="5"/>
      <c r="J4747" s="5"/>
    </row>
    <row r="4748" spans="1:10">
      <c r="A4748" s="5"/>
      <c r="B4748" s="5"/>
      <c r="C4748" s="5"/>
      <c r="D4748" s="5"/>
      <c r="E4748" s="5"/>
      <c r="F4748" s="5"/>
      <c r="G4748" s="5"/>
      <c r="H4748" s="5"/>
      <c r="I4748" s="5"/>
      <c r="J4748" s="5"/>
    </row>
    <row r="4749" spans="1:10">
      <c r="A4749" s="5"/>
      <c r="B4749" s="5"/>
      <c r="C4749" s="5"/>
      <c r="D4749" s="5"/>
      <c r="E4749" s="5"/>
      <c r="F4749" s="5"/>
      <c r="G4749" s="5"/>
      <c r="H4749" s="5"/>
      <c r="I4749" s="5"/>
      <c r="J4749" s="5"/>
    </row>
    <row r="4750" spans="1:10">
      <c r="A4750" s="5"/>
      <c r="B4750" s="5"/>
      <c r="C4750" s="5"/>
      <c r="D4750" s="5"/>
      <c r="E4750" s="5"/>
      <c r="F4750" s="5"/>
      <c r="G4750" s="5"/>
      <c r="H4750" s="5"/>
      <c r="I4750" s="5"/>
      <c r="J4750" s="5"/>
    </row>
    <row r="4751" spans="1:10">
      <c r="A4751" s="5"/>
      <c r="B4751" s="5"/>
      <c r="C4751" s="5"/>
      <c r="D4751" s="5"/>
      <c r="E4751" s="5"/>
      <c r="F4751" s="5"/>
      <c r="G4751" s="5"/>
      <c r="H4751" s="5"/>
      <c r="I4751" s="5"/>
      <c r="J4751" s="5"/>
    </row>
    <row r="4752" spans="1:10">
      <c r="A4752" s="5"/>
      <c r="B4752" s="5"/>
      <c r="C4752" s="5"/>
      <c r="D4752" s="5"/>
      <c r="E4752" s="5"/>
      <c r="F4752" s="5"/>
      <c r="G4752" s="5"/>
      <c r="H4752" s="5"/>
      <c r="I4752" s="5"/>
      <c r="J4752" s="5"/>
    </row>
    <row r="4753" spans="1:10">
      <c r="A4753" s="5"/>
      <c r="B4753" s="5"/>
      <c r="C4753" s="5"/>
      <c r="D4753" s="5"/>
      <c r="E4753" s="5"/>
      <c r="F4753" s="5"/>
      <c r="G4753" s="5"/>
      <c r="H4753" s="5"/>
      <c r="I4753" s="5"/>
      <c r="J4753" s="5"/>
    </row>
    <row r="4754" spans="1:10">
      <c r="A4754" s="5"/>
      <c r="B4754" s="5"/>
      <c r="C4754" s="5"/>
      <c r="D4754" s="5"/>
      <c r="E4754" s="5"/>
      <c r="F4754" s="5"/>
      <c r="G4754" s="5"/>
      <c r="H4754" s="5"/>
      <c r="I4754" s="5"/>
      <c r="J4754" s="5"/>
    </row>
    <row r="4755" spans="1:10">
      <c r="A4755" s="5"/>
      <c r="B4755" s="5"/>
      <c r="C4755" s="5"/>
      <c r="D4755" s="5"/>
      <c r="E4755" s="5"/>
      <c r="F4755" s="5"/>
      <c r="G4755" s="5"/>
      <c r="H4755" s="5"/>
      <c r="I4755" s="5"/>
      <c r="J4755" s="5"/>
    </row>
    <row r="4756" spans="1:10">
      <c r="A4756" s="5"/>
      <c r="B4756" s="5"/>
      <c r="C4756" s="5"/>
      <c r="D4756" s="5"/>
      <c r="E4756" s="5"/>
      <c r="F4756" s="5"/>
      <c r="G4756" s="5"/>
      <c r="H4756" s="5"/>
      <c r="I4756" s="5"/>
      <c r="J4756" s="5"/>
    </row>
    <row r="4757" spans="1:10">
      <c r="A4757" s="5"/>
      <c r="B4757" s="5"/>
      <c r="C4757" s="5"/>
      <c r="D4757" s="5"/>
      <c r="E4757" s="5"/>
      <c r="F4757" s="5"/>
      <c r="G4757" s="5"/>
      <c r="H4757" s="5"/>
      <c r="I4757" s="5"/>
      <c r="J4757" s="5"/>
    </row>
    <row r="4758" spans="1:10">
      <c r="A4758" s="5"/>
      <c r="B4758" s="5"/>
      <c r="C4758" s="5"/>
      <c r="D4758" s="5"/>
      <c r="E4758" s="5"/>
      <c r="F4758" s="5"/>
      <c r="G4758" s="5"/>
      <c r="H4758" s="5"/>
      <c r="I4758" s="5"/>
      <c r="J4758" s="5"/>
    </row>
    <row r="4759" spans="1:10">
      <c r="A4759" s="5"/>
      <c r="B4759" s="5"/>
      <c r="C4759" s="5"/>
      <c r="D4759" s="5"/>
      <c r="E4759" s="5"/>
      <c r="F4759" s="5"/>
      <c r="G4759" s="5"/>
      <c r="H4759" s="5"/>
      <c r="I4759" s="5"/>
      <c r="J4759" s="5"/>
    </row>
    <row r="4760" spans="1:10">
      <c r="A4760" s="5"/>
      <c r="B4760" s="5"/>
      <c r="C4760" s="5"/>
      <c r="D4760" s="5"/>
      <c r="E4760" s="5"/>
      <c r="F4760" s="5"/>
      <c r="G4760" s="5"/>
      <c r="H4760" s="5"/>
      <c r="I4760" s="5"/>
      <c r="J4760" s="5"/>
    </row>
    <row r="4761" spans="1:10">
      <c r="A4761" s="5"/>
      <c r="B4761" s="5"/>
      <c r="C4761" s="5"/>
      <c r="D4761" s="5"/>
      <c r="E4761" s="5"/>
      <c r="F4761" s="5"/>
      <c r="G4761" s="5"/>
      <c r="H4761" s="5"/>
      <c r="I4761" s="5"/>
      <c r="J4761" s="5"/>
    </row>
    <row r="4762" spans="1:10">
      <c r="A4762" s="5"/>
      <c r="B4762" s="5"/>
      <c r="C4762" s="5"/>
      <c r="D4762" s="5"/>
      <c r="E4762" s="5"/>
      <c r="F4762" s="5"/>
      <c r="G4762" s="5"/>
      <c r="H4762" s="5"/>
      <c r="I4762" s="5"/>
      <c r="J4762" s="5"/>
    </row>
    <row r="4763" spans="1:10">
      <c r="A4763" s="5"/>
      <c r="B4763" s="5"/>
      <c r="C4763" s="5"/>
      <c r="D4763" s="5"/>
      <c r="E4763" s="5"/>
      <c r="F4763" s="5"/>
      <c r="G4763" s="5"/>
      <c r="H4763" s="5"/>
      <c r="I4763" s="5"/>
      <c r="J4763" s="5"/>
    </row>
    <row r="4764" spans="1:10">
      <c r="A4764" s="5"/>
      <c r="B4764" s="5"/>
      <c r="C4764" s="5"/>
      <c r="D4764" s="5"/>
      <c r="E4764" s="5"/>
      <c r="F4764" s="5"/>
      <c r="G4764" s="5"/>
      <c r="H4764" s="5"/>
      <c r="I4764" s="5"/>
      <c r="J4764" s="5"/>
    </row>
    <row r="4765" spans="1:10">
      <c r="A4765" s="5"/>
      <c r="B4765" s="5"/>
      <c r="C4765" s="5"/>
      <c r="D4765" s="5"/>
      <c r="E4765" s="5"/>
      <c r="F4765" s="5"/>
      <c r="G4765" s="5"/>
      <c r="H4765" s="5"/>
      <c r="I4765" s="5"/>
      <c r="J4765" s="5"/>
    </row>
    <row r="4766" spans="1:10">
      <c r="A4766" s="5"/>
      <c r="B4766" s="5"/>
      <c r="C4766" s="5"/>
      <c r="D4766" s="5"/>
      <c r="E4766" s="5"/>
      <c r="F4766" s="5"/>
      <c r="G4766" s="5"/>
      <c r="H4766" s="5"/>
      <c r="I4766" s="5"/>
      <c r="J4766" s="5"/>
    </row>
    <row r="4767" spans="1:10">
      <c r="A4767" s="5"/>
      <c r="B4767" s="5"/>
      <c r="C4767" s="5"/>
      <c r="D4767" s="5"/>
      <c r="E4767" s="5"/>
      <c r="F4767" s="5"/>
      <c r="G4767" s="5"/>
      <c r="H4767" s="5"/>
      <c r="I4767" s="5"/>
      <c r="J4767" s="5"/>
    </row>
    <row r="4768" spans="1:10">
      <c r="A4768" s="5"/>
      <c r="B4768" s="5"/>
      <c r="C4768" s="5"/>
      <c r="D4768" s="5"/>
      <c r="E4768" s="5"/>
      <c r="F4768" s="5"/>
      <c r="G4768" s="5"/>
      <c r="H4768" s="5"/>
      <c r="I4768" s="5"/>
      <c r="J4768" s="5"/>
    </row>
    <row r="4769" spans="1:10">
      <c r="A4769" s="5"/>
      <c r="B4769" s="5"/>
      <c r="C4769" s="5"/>
      <c r="D4769" s="5"/>
      <c r="E4769" s="5"/>
      <c r="F4769" s="5"/>
      <c r="G4769" s="5"/>
      <c r="H4769" s="5"/>
      <c r="I4769" s="5"/>
      <c r="J4769" s="5"/>
    </row>
    <row r="4770" spans="1:10">
      <c r="A4770" s="5"/>
      <c r="B4770" s="5"/>
      <c r="C4770" s="5"/>
      <c r="D4770" s="5"/>
      <c r="E4770" s="5"/>
      <c r="F4770" s="5"/>
      <c r="G4770" s="5"/>
      <c r="H4770" s="5"/>
      <c r="I4770" s="5"/>
      <c r="J4770" s="5"/>
    </row>
    <row r="4771" spans="1:10">
      <c r="A4771" s="5"/>
      <c r="B4771" s="5"/>
      <c r="C4771" s="5"/>
      <c r="D4771" s="5"/>
      <c r="E4771" s="5"/>
      <c r="F4771" s="5"/>
      <c r="G4771" s="5"/>
      <c r="H4771" s="5"/>
      <c r="I4771" s="5"/>
      <c r="J4771" s="5"/>
    </row>
    <row r="4772" spans="1:10">
      <c r="A4772" s="5"/>
      <c r="B4772" s="5"/>
      <c r="C4772" s="5"/>
      <c r="D4772" s="5"/>
      <c r="E4772" s="5"/>
      <c r="F4772" s="5"/>
      <c r="G4772" s="5"/>
      <c r="H4772" s="5"/>
      <c r="I4772" s="5"/>
      <c r="J4772" s="5"/>
    </row>
    <row r="4773" spans="1:10">
      <c r="A4773" s="5"/>
      <c r="B4773" s="5"/>
      <c r="C4773" s="5"/>
      <c r="D4773" s="5"/>
      <c r="E4773" s="5"/>
      <c r="F4773" s="5"/>
      <c r="G4773" s="5"/>
      <c r="H4773" s="5"/>
      <c r="I4773" s="5"/>
      <c r="J4773" s="5"/>
    </row>
    <row r="4774" spans="1:10">
      <c r="A4774" s="5"/>
      <c r="B4774" s="5"/>
      <c r="C4774" s="5"/>
      <c r="D4774" s="5"/>
      <c r="E4774" s="5"/>
      <c r="F4774" s="5"/>
      <c r="G4774" s="5"/>
      <c r="H4774" s="5"/>
      <c r="I4774" s="5"/>
      <c r="J4774" s="5"/>
    </row>
    <row r="4775" spans="1:10">
      <c r="A4775" s="5"/>
      <c r="B4775" s="5"/>
      <c r="C4775" s="5"/>
      <c r="D4775" s="5"/>
      <c r="E4775" s="5"/>
      <c r="F4775" s="5"/>
      <c r="G4775" s="5"/>
      <c r="H4775" s="5"/>
      <c r="I4775" s="5"/>
      <c r="J4775" s="5"/>
    </row>
    <row r="4776" spans="1:10">
      <c r="A4776" s="5"/>
      <c r="B4776" s="5"/>
      <c r="C4776" s="5"/>
      <c r="D4776" s="5"/>
      <c r="E4776" s="5"/>
      <c r="F4776" s="5"/>
      <c r="G4776" s="5"/>
      <c r="H4776" s="5"/>
      <c r="I4776" s="5"/>
      <c r="J4776" s="5"/>
    </row>
    <row r="4777" spans="1:10">
      <c r="A4777" s="5"/>
      <c r="B4777" s="5"/>
      <c r="C4777" s="5"/>
      <c r="D4777" s="5"/>
      <c r="E4777" s="5"/>
      <c r="F4777" s="5"/>
      <c r="G4777" s="5"/>
      <c r="H4777" s="5"/>
      <c r="I4777" s="5"/>
      <c r="J4777" s="5"/>
    </row>
    <row r="4778" spans="1:10">
      <c r="A4778" s="5"/>
      <c r="B4778" s="5"/>
      <c r="C4778" s="5"/>
      <c r="D4778" s="5"/>
      <c r="E4778" s="5"/>
      <c r="F4778" s="5"/>
      <c r="G4778" s="5"/>
      <c r="H4778" s="5"/>
      <c r="I4778" s="5"/>
      <c r="J4778" s="5"/>
    </row>
    <row r="4779" spans="1:10">
      <c r="A4779" s="5"/>
      <c r="B4779" s="5"/>
      <c r="C4779" s="5"/>
      <c r="D4779" s="5"/>
      <c r="E4779" s="5"/>
      <c r="F4779" s="5"/>
      <c r="G4779" s="5"/>
      <c r="H4779" s="5"/>
      <c r="I4779" s="5"/>
      <c r="J4779" s="5"/>
    </row>
    <row r="4780" spans="1:10">
      <c r="A4780" s="5"/>
      <c r="B4780" s="5"/>
      <c r="C4780" s="5"/>
      <c r="D4780" s="5"/>
      <c r="E4780" s="5"/>
      <c r="F4780" s="5"/>
      <c r="G4780" s="5"/>
      <c r="H4780" s="5"/>
      <c r="I4780" s="5"/>
      <c r="J4780" s="5"/>
    </row>
    <row r="4781" spans="1:10">
      <c r="A4781" s="5"/>
      <c r="B4781" s="5"/>
      <c r="C4781" s="5"/>
      <c r="D4781" s="5"/>
      <c r="E4781" s="5"/>
      <c r="F4781" s="5"/>
      <c r="G4781" s="5"/>
      <c r="H4781" s="5"/>
      <c r="I4781" s="5"/>
      <c r="J4781" s="5"/>
    </row>
    <row r="4782" spans="1:10">
      <c r="A4782" s="5"/>
      <c r="B4782" s="5"/>
      <c r="C4782" s="5"/>
      <c r="D4782" s="5"/>
      <c r="E4782" s="5"/>
      <c r="F4782" s="5"/>
      <c r="G4782" s="5"/>
      <c r="H4782" s="5"/>
      <c r="I4782" s="5"/>
      <c r="J4782" s="5"/>
    </row>
    <row r="4783" spans="1:10">
      <c r="A4783" s="5"/>
      <c r="B4783" s="5"/>
      <c r="C4783" s="5"/>
      <c r="D4783" s="5"/>
      <c r="E4783" s="5"/>
      <c r="F4783" s="5"/>
      <c r="G4783" s="5"/>
      <c r="H4783" s="5"/>
      <c r="I4783" s="5"/>
      <c r="J4783" s="5"/>
    </row>
    <row r="4784" spans="1:10">
      <c r="A4784" s="5"/>
      <c r="B4784" s="5"/>
      <c r="C4784" s="5"/>
      <c r="D4784" s="5"/>
      <c r="E4784" s="5"/>
      <c r="F4784" s="5"/>
      <c r="G4784" s="5"/>
      <c r="H4784" s="5"/>
      <c r="I4784" s="5"/>
      <c r="J4784" s="5"/>
    </row>
    <row r="4785" spans="1:10">
      <c r="A4785" s="5"/>
      <c r="B4785" s="5"/>
      <c r="C4785" s="5"/>
      <c r="D4785" s="5"/>
      <c r="E4785" s="5"/>
      <c r="F4785" s="5"/>
      <c r="G4785" s="5"/>
      <c r="H4785" s="5"/>
      <c r="I4785" s="5"/>
      <c r="J4785" s="5"/>
    </row>
    <row r="4786" spans="1:10">
      <c r="A4786" s="5"/>
      <c r="B4786" s="5"/>
      <c r="C4786" s="5"/>
      <c r="D4786" s="5"/>
      <c r="E4786" s="5"/>
      <c r="F4786" s="5"/>
      <c r="G4786" s="5"/>
      <c r="H4786" s="5"/>
      <c r="I4786" s="5"/>
      <c r="J4786" s="5"/>
    </row>
    <row r="4787" spans="1:10">
      <c r="A4787" s="5"/>
      <c r="B4787" s="5"/>
      <c r="C4787" s="5"/>
      <c r="D4787" s="5"/>
      <c r="E4787" s="5"/>
      <c r="F4787" s="5"/>
      <c r="G4787" s="5"/>
      <c r="H4787" s="5"/>
      <c r="I4787" s="5"/>
      <c r="J4787" s="5"/>
    </row>
    <row r="4788" spans="1:10">
      <c r="A4788" s="5"/>
      <c r="B4788" s="5"/>
      <c r="C4788" s="5"/>
      <c r="D4788" s="5"/>
      <c r="E4788" s="5"/>
      <c r="F4788" s="5"/>
      <c r="G4788" s="5"/>
      <c r="H4788" s="5"/>
      <c r="I4788" s="5"/>
      <c r="J4788" s="5"/>
    </row>
    <row r="4789" spans="1:10">
      <c r="A4789" s="5"/>
      <c r="B4789" s="5"/>
      <c r="C4789" s="5"/>
      <c r="D4789" s="5"/>
      <c r="E4789" s="5"/>
      <c r="F4789" s="5"/>
      <c r="G4789" s="5"/>
      <c r="H4789" s="5"/>
      <c r="I4789" s="5"/>
      <c r="J4789" s="5"/>
    </row>
    <row r="4790" spans="1:10">
      <c r="A4790" s="5"/>
      <c r="B4790" s="5"/>
      <c r="C4790" s="5"/>
      <c r="D4790" s="5"/>
      <c r="E4790" s="5"/>
      <c r="F4790" s="5"/>
      <c r="G4790" s="5"/>
      <c r="H4790" s="5"/>
      <c r="I4790" s="5"/>
      <c r="J4790" s="5"/>
    </row>
    <row r="4791" spans="1:10">
      <c r="A4791" s="5"/>
      <c r="B4791" s="5"/>
      <c r="C4791" s="5"/>
      <c r="D4791" s="5"/>
      <c r="E4791" s="5"/>
      <c r="F4791" s="5"/>
      <c r="G4791" s="5"/>
      <c r="H4791" s="5"/>
      <c r="I4791" s="5"/>
      <c r="J4791" s="5"/>
    </row>
    <row r="4792" spans="1:10">
      <c r="A4792" s="5"/>
      <c r="B4792" s="5"/>
      <c r="C4792" s="5"/>
      <c r="D4792" s="5"/>
      <c r="E4792" s="5"/>
      <c r="F4792" s="5"/>
      <c r="G4792" s="5"/>
      <c r="H4792" s="5"/>
      <c r="I4792" s="5"/>
      <c r="J4792" s="5"/>
    </row>
    <row r="4793" spans="1:10">
      <c r="A4793" s="5"/>
      <c r="B4793" s="5"/>
      <c r="C4793" s="5"/>
      <c r="D4793" s="5"/>
      <c r="E4793" s="5"/>
      <c r="F4793" s="5"/>
      <c r="G4793" s="5"/>
      <c r="H4793" s="5"/>
      <c r="I4793" s="5"/>
      <c r="J4793" s="5"/>
    </row>
    <row r="4794" spans="1:10">
      <c r="A4794" s="5"/>
      <c r="B4794" s="5"/>
      <c r="C4794" s="5"/>
      <c r="D4794" s="5"/>
      <c r="E4794" s="5"/>
      <c r="F4794" s="5"/>
      <c r="G4794" s="5"/>
      <c r="H4794" s="5"/>
      <c r="I4794" s="5"/>
      <c r="J4794" s="5"/>
    </row>
    <row r="4795" spans="1:10">
      <c r="A4795" s="5"/>
      <c r="B4795" s="5"/>
      <c r="C4795" s="5"/>
      <c r="D4795" s="5"/>
      <c r="E4795" s="5"/>
      <c r="F4795" s="5"/>
      <c r="G4795" s="5"/>
      <c r="H4795" s="5"/>
      <c r="I4795" s="5"/>
      <c r="J4795" s="5"/>
    </row>
    <row r="4796" spans="1:10">
      <c r="A4796" s="5"/>
      <c r="B4796" s="5"/>
      <c r="C4796" s="5"/>
      <c r="D4796" s="5"/>
      <c r="E4796" s="5"/>
      <c r="F4796" s="5"/>
      <c r="G4796" s="5"/>
      <c r="H4796" s="5"/>
      <c r="I4796" s="5"/>
      <c r="J4796" s="5"/>
    </row>
    <row r="4797" spans="1:10">
      <c r="A4797" s="5"/>
      <c r="B4797" s="5"/>
      <c r="C4797" s="5"/>
      <c r="D4797" s="5"/>
      <c r="E4797" s="5"/>
      <c r="F4797" s="5"/>
      <c r="G4797" s="5"/>
      <c r="H4797" s="5"/>
      <c r="I4797" s="5"/>
      <c r="J4797" s="5"/>
    </row>
    <row r="4798" spans="1:10">
      <c r="A4798" s="5"/>
      <c r="B4798" s="5"/>
      <c r="C4798" s="5"/>
      <c r="D4798" s="5"/>
      <c r="E4798" s="5"/>
      <c r="F4798" s="5"/>
      <c r="G4798" s="5"/>
      <c r="H4798" s="5"/>
      <c r="I4798" s="5"/>
      <c r="J4798" s="5"/>
    </row>
    <row r="4799" spans="1:10">
      <c r="A4799" s="5"/>
      <c r="B4799" s="5"/>
      <c r="C4799" s="5"/>
      <c r="D4799" s="5"/>
      <c r="E4799" s="5"/>
      <c r="F4799" s="5"/>
      <c r="G4799" s="5"/>
      <c r="H4799" s="5"/>
      <c r="I4799" s="5"/>
      <c r="J4799" s="5"/>
    </row>
    <row r="4800" spans="1:10">
      <c r="A4800" s="5"/>
      <c r="B4800" s="5"/>
      <c r="C4800" s="5"/>
      <c r="D4800" s="5"/>
      <c r="E4800" s="5"/>
      <c r="F4800" s="5"/>
      <c r="G4800" s="5"/>
      <c r="H4800" s="5"/>
      <c r="I4800" s="5"/>
      <c r="J4800" s="5"/>
    </row>
    <row r="4801" spans="1:10">
      <c r="A4801" s="5"/>
      <c r="B4801" s="5"/>
      <c r="C4801" s="5"/>
      <c r="D4801" s="5"/>
      <c r="E4801" s="5"/>
      <c r="F4801" s="5"/>
      <c r="G4801" s="5"/>
      <c r="H4801" s="5"/>
      <c r="I4801" s="5"/>
      <c r="J4801" s="5"/>
    </row>
    <row r="4802" spans="1:10">
      <c r="A4802" s="5"/>
      <c r="B4802" s="5"/>
      <c r="C4802" s="5"/>
      <c r="D4802" s="5"/>
      <c r="E4802" s="5"/>
      <c r="F4802" s="5"/>
      <c r="G4802" s="5"/>
      <c r="H4802" s="5"/>
      <c r="I4802" s="5"/>
      <c r="J4802" s="5"/>
    </row>
    <row r="4803" spans="1:10">
      <c r="A4803" s="5"/>
      <c r="B4803" s="5"/>
      <c r="C4803" s="5"/>
      <c r="D4803" s="5"/>
      <c r="E4803" s="5"/>
      <c r="F4803" s="5"/>
      <c r="G4803" s="5"/>
      <c r="H4803" s="5"/>
      <c r="I4803" s="5"/>
      <c r="J4803" s="5"/>
    </row>
    <row r="4804" spans="1:10">
      <c r="A4804" s="5"/>
      <c r="B4804" s="5"/>
      <c r="C4804" s="5"/>
      <c r="D4804" s="5"/>
      <c r="E4804" s="5"/>
      <c r="F4804" s="5"/>
      <c r="G4804" s="5"/>
      <c r="H4804" s="5"/>
      <c r="I4804" s="5"/>
      <c r="J4804" s="5"/>
    </row>
    <row r="4805" spans="1:10">
      <c r="A4805" s="5"/>
      <c r="B4805" s="5"/>
      <c r="C4805" s="5"/>
      <c r="D4805" s="5"/>
      <c r="E4805" s="5"/>
      <c r="F4805" s="5"/>
      <c r="G4805" s="5"/>
      <c r="H4805" s="5"/>
      <c r="I4805" s="5"/>
      <c r="J4805" s="5"/>
    </row>
    <row r="4806" spans="1:10">
      <c r="A4806" s="5"/>
      <c r="B4806" s="5"/>
      <c r="C4806" s="5"/>
      <c r="D4806" s="5"/>
      <c r="E4806" s="5"/>
      <c r="F4806" s="5"/>
      <c r="G4806" s="5"/>
      <c r="H4806" s="5"/>
      <c r="I4806" s="5"/>
      <c r="J4806" s="5"/>
    </row>
    <row r="4807" spans="1:10">
      <c r="A4807" s="5"/>
      <c r="B4807" s="5"/>
      <c r="C4807" s="5"/>
      <c r="D4807" s="5"/>
      <c r="E4807" s="5"/>
      <c r="F4807" s="5"/>
      <c r="G4807" s="5"/>
      <c r="H4807" s="5"/>
      <c r="I4807" s="5"/>
      <c r="J4807" s="5"/>
    </row>
    <row r="4808" spans="1:10">
      <c r="A4808" s="5"/>
      <c r="B4808" s="5"/>
      <c r="C4808" s="5"/>
      <c r="D4808" s="5"/>
      <c r="E4808" s="5"/>
      <c r="F4808" s="5"/>
      <c r="G4808" s="5"/>
      <c r="H4808" s="5"/>
      <c r="I4808" s="5"/>
      <c r="J4808" s="5"/>
    </row>
    <row r="4809" spans="1:10">
      <c r="A4809" s="5"/>
      <c r="B4809" s="5"/>
      <c r="C4809" s="5"/>
      <c r="D4809" s="5"/>
      <c r="E4809" s="5"/>
      <c r="F4809" s="5"/>
      <c r="G4809" s="5"/>
      <c r="H4809" s="5"/>
      <c r="I4809" s="5"/>
      <c r="J4809" s="5"/>
    </row>
    <row r="4810" spans="1:10">
      <c r="A4810" s="5"/>
      <c r="B4810" s="5"/>
      <c r="C4810" s="5"/>
      <c r="D4810" s="5"/>
      <c r="E4810" s="5"/>
      <c r="F4810" s="5"/>
      <c r="G4810" s="5"/>
      <c r="H4810" s="5"/>
      <c r="I4810" s="5"/>
      <c r="J4810" s="5"/>
    </row>
    <row r="4811" spans="1:10">
      <c r="A4811" s="5"/>
      <c r="B4811" s="5"/>
      <c r="C4811" s="5"/>
      <c r="D4811" s="5"/>
      <c r="E4811" s="5"/>
      <c r="F4811" s="5"/>
      <c r="G4811" s="5"/>
      <c r="H4811" s="5"/>
      <c r="I4811" s="5"/>
      <c r="J4811" s="5"/>
    </row>
    <row r="4812" spans="1:10">
      <c r="A4812" s="5"/>
      <c r="B4812" s="5"/>
      <c r="C4812" s="5"/>
      <c r="D4812" s="5"/>
      <c r="E4812" s="5"/>
      <c r="F4812" s="5"/>
      <c r="G4812" s="5"/>
      <c r="H4812" s="5"/>
      <c r="I4812" s="5"/>
      <c r="J4812" s="5"/>
    </row>
    <row r="4813" spans="1:10">
      <c r="A4813" s="5"/>
      <c r="B4813" s="5"/>
      <c r="C4813" s="5"/>
      <c r="D4813" s="5"/>
      <c r="E4813" s="5"/>
      <c r="F4813" s="5"/>
      <c r="G4813" s="5"/>
      <c r="H4813" s="5"/>
      <c r="I4813" s="5"/>
      <c r="J4813" s="5"/>
    </row>
    <row r="4814" spans="1:10">
      <c r="A4814" s="5"/>
      <c r="B4814" s="5"/>
      <c r="C4814" s="5"/>
      <c r="D4814" s="5"/>
      <c r="E4814" s="5"/>
      <c r="F4814" s="5"/>
      <c r="G4814" s="5"/>
      <c r="H4814" s="5"/>
      <c r="I4814" s="5"/>
      <c r="J4814" s="5"/>
    </row>
    <row r="4815" spans="1:10">
      <c r="A4815" s="5"/>
      <c r="B4815" s="5"/>
      <c r="C4815" s="5"/>
      <c r="D4815" s="5"/>
      <c r="E4815" s="5"/>
      <c r="F4815" s="5"/>
      <c r="G4815" s="5"/>
      <c r="H4815" s="5"/>
      <c r="I4815" s="5"/>
      <c r="J4815" s="5"/>
    </row>
    <row r="4816" spans="1:10">
      <c r="A4816" s="5"/>
      <c r="B4816" s="5"/>
      <c r="C4816" s="5"/>
      <c r="D4816" s="5"/>
      <c r="E4816" s="5"/>
      <c r="F4816" s="5"/>
      <c r="G4816" s="5"/>
      <c r="H4816" s="5"/>
      <c r="I4816" s="5"/>
      <c r="J4816" s="5"/>
    </row>
    <row r="4817" spans="1:10">
      <c r="A4817" s="5"/>
      <c r="B4817" s="5"/>
      <c r="C4817" s="5"/>
      <c r="D4817" s="5"/>
      <c r="E4817" s="5"/>
      <c r="F4817" s="5"/>
      <c r="G4817" s="5"/>
      <c r="H4817" s="5"/>
      <c r="I4817" s="5"/>
      <c r="J4817" s="5"/>
    </row>
    <row r="4818" spans="1:10">
      <c r="A4818" s="5"/>
      <c r="B4818" s="5"/>
      <c r="C4818" s="5"/>
      <c r="D4818" s="5"/>
      <c r="E4818" s="5"/>
      <c r="F4818" s="5"/>
      <c r="G4818" s="5"/>
      <c r="H4818" s="5"/>
      <c r="I4818" s="5"/>
      <c r="J4818" s="5"/>
    </row>
    <row r="4819" spans="1:10">
      <c r="A4819" s="5"/>
      <c r="B4819" s="5"/>
      <c r="C4819" s="5"/>
      <c r="D4819" s="5"/>
      <c r="E4819" s="5"/>
      <c r="F4819" s="5"/>
      <c r="G4819" s="5"/>
      <c r="H4819" s="5"/>
      <c r="I4819" s="5"/>
      <c r="J4819" s="5"/>
    </row>
    <row r="4820" spans="1:10">
      <c r="A4820" s="5"/>
      <c r="B4820" s="5"/>
      <c r="C4820" s="5"/>
      <c r="D4820" s="5"/>
      <c r="E4820" s="5"/>
      <c r="F4820" s="5"/>
      <c r="G4820" s="5"/>
      <c r="H4820" s="5"/>
      <c r="I4820" s="5"/>
      <c r="J4820" s="5"/>
    </row>
    <row r="4821" spans="1:10">
      <c r="A4821" s="5"/>
      <c r="B4821" s="5"/>
      <c r="C4821" s="5"/>
      <c r="D4821" s="5"/>
      <c r="E4821" s="5"/>
      <c r="F4821" s="5"/>
      <c r="G4821" s="5"/>
      <c r="H4821" s="5"/>
      <c r="I4821" s="5"/>
      <c r="J4821" s="5"/>
    </row>
    <row r="4822" spans="1:10">
      <c r="A4822" s="5"/>
      <c r="B4822" s="5"/>
      <c r="C4822" s="5"/>
      <c r="D4822" s="5"/>
      <c r="E4822" s="5"/>
      <c r="F4822" s="5"/>
      <c r="G4822" s="5"/>
      <c r="H4822" s="5"/>
      <c r="I4822" s="5"/>
      <c r="J4822" s="5"/>
    </row>
    <row r="4823" spans="1:10">
      <c r="A4823" s="5"/>
      <c r="B4823" s="5"/>
      <c r="C4823" s="5"/>
      <c r="D4823" s="5"/>
      <c r="E4823" s="5"/>
      <c r="F4823" s="5"/>
      <c r="G4823" s="5"/>
      <c r="H4823" s="5"/>
      <c r="I4823" s="5"/>
      <c r="J4823" s="5"/>
    </row>
    <row r="4824" spans="1:10">
      <c r="A4824" s="5"/>
      <c r="B4824" s="5"/>
      <c r="C4824" s="5"/>
      <c r="D4824" s="5"/>
      <c r="E4824" s="5"/>
      <c r="F4824" s="5"/>
      <c r="G4824" s="5"/>
      <c r="H4824" s="5"/>
      <c r="I4824" s="5"/>
      <c r="J4824" s="5"/>
    </row>
    <row r="4825" spans="1:10">
      <c r="A4825" s="5"/>
      <c r="B4825" s="5"/>
      <c r="C4825" s="5"/>
      <c r="D4825" s="5"/>
      <c r="E4825" s="5"/>
      <c r="F4825" s="5"/>
      <c r="G4825" s="5"/>
      <c r="H4825" s="5"/>
      <c r="I4825" s="5"/>
      <c r="J4825" s="5"/>
    </row>
    <row r="4826" spans="1:10">
      <c r="A4826" s="5"/>
      <c r="B4826" s="5"/>
      <c r="C4826" s="5"/>
      <c r="D4826" s="5"/>
      <c r="E4826" s="5"/>
      <c r="F4826" s="5"/>
      <c r="G4826" s="5"/>
      <c r="H4826" s="5"/>
      <c r="I4826" s="5"/>
      <c r="J4826" s="5"/>
    </row>
    <row r="4827" spans="1:10">
      <c r="A4827" s="5"/>
      <c r="B4827" s="5"/>
      <c r="C4827" s="5"/>
      <c r="D4827" s="5"/>
      <c r="E4827" s="5"/>
      <c r="F4827" s="5"/>
      <c r="G4827" s="5"/>
      <c r="H4827" s="5"/>
      <c r="I4827" s="5"/>
      <c r="J4827" s="5"/>
    </row>
    <row r="4828" spans="1:10">
      <c r="A4828" s="5"/>
      <c r="B4828" s="5"/>
      <c r="C4828" s="5"/>
      <c r="D4828" s="5"/>
      <c r="E4828" s="5"/>
      <c r="F4828" s="5"/>
      <c r="G4828" s="5"/>
      <c r="H4828" s="5"/>
      <c r="I4828" s="5"/>
      <c r="J4828" s="5"/>
    </row>
    <row r="4829" spans="1:10">
      <c r="A4829" s="5"/>
      <c r="B4829" s="5"/>
      <c r="C4829" s="5"/>
      <c r="D4829" s="5"/>
      <c r="E4829" s="5"/>
      <c r="F4829" s="5"/>
      <c r="G4829" s="5"/>
      <c r="H4829" s="5"/>
      <c r="I4829" s="5"/>
      <c r="J4829" s="5"/>
    </row>
    <row r="4830" spans="1:10">
      <c r="A4830" s="5"/>
      <c r="B4830" s="5"/>
      <c r="C4830" s="5"/>
      <c r="D4830" s="5"/>
      <c r="E4830" s="5"/>
      <c r="F4830" s="5"/>
      <c r="G4830" s="5"/>
      <c r="H4830" s="5"/>
      <c r="I4830" s="5"/>
      <c r="J4830" s="5"/>
    </row>
    <row r="4831" spans="1:10">
      <c r="A4831" s="5"/>
      <c r="B4831" s="5"/>
      <c r="C4831" s="5"/>
      <c r="D4831" s="5"/>
      <c r="E4831" s="5"/>
      <c r="F4831" s="5"/>
      <c r="G4831" s="5"/>
      <c r="H4831" s="5"/>
      <c r="I4831" s="5"/>
      <c r="J4831" s="5"/>
    </row>
    <row r="4832" spans="1:10">
      <c r="A4832" s="5"/>
      <c r="B4832" s="5"/>
      <c r="C4832" s="5"/>
      <c r="D4832" s="5"/>
      <c r="E4832" s="5"/>
      <c r="F4832" s="5"/>
      <c r="G4832" s="5"/>
      <c r="H4832" s="5"/>
      <c r="I4832" s="5"/>
      <c r="J4832" s="5"/>
    </row>
    <row r="4833" spans="1:10">
      <c r="A4833" s="5"/>
      <c r="B4833" s="5"/>
      <c r="C4833" s="5"/>
      <c r="D4833" s="5"/>
      <c r="E4833" s="5"/>
      <c r="F4833" s="5"/>
      <c r="G4833" s="5"/>
      <c r="H4833" s="5"/>
      <c r="I4833" s="5"/>
      <c r="J4833" s="5"/>
    </row>
    <row r="4834" spans="1:10">
      <c r="A4834" s="5"/>
      <c r="B4834" s="5"/>
      <c r="C4834" s="5"/>
      <c r="D4834" s="5"/>
      <c r="E4834" s="5"/>
      <c r="F4834" s="5"/>
      <c r="G4834" s="5"/>
      <c r="H4834" s="5"/>
      <c r="I4834" s="5"/>
      <c r="J4834" s="5"/>
    </row>
    <row r="4835" spans="1:10">
      <c r="A4835" s="5"/>
      <c r="B4835" s="5"/>
      <c r="C4835" s="5"/>
      <c r="D4835" s="5"/>
      <c r="E4835" s="5"/>
      <c r="F4835" s="5"/>
      <c r="G4835" s="5"/>
      <c r="H4835" s="5"/>
      <c r="I4835" s="5"/>
      <c r="J4835" s="5"/>
    </row>
    <row r="4836" spans="1:10">
      <c r="A4836" s="5"/>
      <c r="B4836" s="5"/>
      <c r="C4836" s="5"/>
      <c r="D4836" s="5"/>
      <c r="E4836" s="5"/>
      <c r="F4836" s="5"/>
      <c r="G4836" s="5"/>
      <c r="H4836" s="5"/>
      <c r="I4836" s="5"/>
      <c r="J4836" s="5"/>
    </row>
    <row r="4837" spans="1:10">
      <c r="A4837" s="5"/>
      <c r="B4837" s="5"/>
      <c r="C4837" s="5"/>
      <c r="D4837" s="5"/>
      <c r="E4837" s="5"/>
      <c r="F4837" s="5"/>
      <c r="G4837" s="5"/>
      <c r="H4837" s="5"/>
      <c r="I4837" s="5"/>
      <c r="J4837" s="5"/>
    </row>
    <row r="4838" spans="1:10">
      <c r="A4838" s="5"/>
      <c r="B4838" s="5"/>
      <c r="C4838" s="5"/>
      <c r="D4838" s="5"/>
      <c r="E4838" s="5"/>
      <c r="F4838" s="5"/>
      <c r="G4838" s="5"/>
      <c r="H4838" s="5"/>
      <c r="I4838" s="5"/>
      <c r="J4838" s="5"/>
    </row>
    <row r="4839" spans="1:10">
      <c r="A4839" s="5"/>
      <c r="B4839" s="5"/>
      <c r="C4839" s="5"/>
      <c r="D4839" s="5"/>
      <c r="E4839" s="5"/>
      <c r="F4839" s="5"/>
      <c r="G4839" s="5"/>
      <c r="H4839" s="5"/>
      <c r="I4839" s="5"/>
      <c r="J4839" s="5"/>
    </row>
    <row r="4840" spans="1:10">
      <c r="A4840" s="5"/>
      <c r="B4840" s="5"/>
      <c r="C4840" s="5"/>
      <c r="D4840" s="5"/>
      <c r="E4840" s="5"/>
      <c r="F4840" s="5"/>
      <c r="G4840" s="5"/>
      <c r="H4840" s="5"/>
      <c r="I4840" s="5"/>
      <c r="J4840" s="5"/>
    </row>
    <row r="4841" spans="1:10">
      <c r="A4841" s="5"/>
      <c r="B4841" s="5"/>
      <c r="C4841" s="5"/>
      <c r="D4841" s="5"/>
      <c r="E4841" s="5"/>
      <c r="F4841" s="5"/>
      <c r="G4841" s="5"/>
      <c r="H4841" s="5"/>
      <c r="I4841" s="5"/>
      <c r="J4841" s="5"/>
    </row>
    <row r="4842" spans="1:10">
      <c r="A4842" s="5"/>
      <c r="B4842" s="5"/>
      <c r="C4842" s="5"/>
      <c r="D4842" s="5"/>
      <c r="E4842" s="5"/>
      <c r="F4842" s="5"/>
      <c r="G4842" s="5"/>
      <c r="H4842" s="5"/>
      <c r="I4842" s="5"/>
      <c r="J4842" s="5"/>
    </row>
    <row r="4843" spans="1:10">
      <c r="A4843" s="5"/>
      <c r="B4843" s="5"/>
      <c r="C4843" s="5"/>
      <c r="D4843" s="5"/>
      <c r="E4843" s="5"/>
      <c r="F4843" s="5"/>
      <c r="G4843" s="5"/>
      <c r="H4843" s="5"/>
      <c r="I4843" s="5"/>
      <c r="J4843" s="5"/>
    </row>
    <row r="4844" spans="1:10">
      <c r="A4844" s="5"/>
      <c r="B4844" s="5"/>
      <c r="C4844" s="5"/>
      <c r="D4844" s="5"/>
      <c r="E4844" s="5"/>
      <c r="F4844" s="5"/>
      <c r="G4844" s="5"/>
      <c r="H4844" s="5"/>
      <c r="I4844" s="5"/>
      <c r="J4844" s="5"/>
    </row>
    <row r="4845" spans="1:10">
      <c r="A4845" s="5"/>
      <c r="B4845" s="5"/>
      <c r="C4845" s="5"/>
      <c r="D4845" s="5"/>
      <c r="E4845" s="5"/>
      <c r="F4845" s="5"/>
      <c r="G4845" s="5"/>
      <c r="H4845" s="5"/>
      <c r="I4845" s="5"/>
      <c r="J4845" s="5"/>
    </row>
    <row r="4846" spans="1:10">
      <c r="A4846" s="5"/>
      <c r="B4846" s="5"/>
      <c r="C4846" s="5"/>
      <c r="D4846" s="5"/>
      <c r="E4846" s="5"/>
      <c r="F4846" s="5"/>
      <c r="G4846" s="5"/>
      <c r="H4846" s="5"/>
      <c r="I4846" s="5"/>
      <c r="J4846" s="5"/>
    </row>
    <row r="4847" spans="1:10">
      <c r="A4847" s="5"/>
      <c r="B4847" s="5"/>
      <c r="C4847" s="5"/>
      <c r="D4847" s="5"/>
      <c r="E4847" s="5"/>
      <c r="F4847" s="5"/>
      <c r="G4847" s="5"/>
      <c r="H4847" s="5"/>
      <c r="I4847" s="5"/>
      <c r="J4847" s="5"/>
    </row>
    <row r="4848" spans="1:10">
      <c r="A4848" s="5"/>
      <c r="B4848" s="5"/>
      <c r="C4848" s="5"/>
      <c r="D4848" s="5"/>
      <c r="E4848" s="5"/>
      <c r="F4848" s="5"/>
      <c r="G4848" s="5"/>
      <c r="H4848" s="5"/>
      <c r="I4848" s="5"/>
      <c r="J4848" s="5"/>
    </row>
    <row r="4849" spans="1:10">
      <c r="A4849" s="5"/>
      <c r="B4849" s="5"/>
      <c r="C4849" s="5"/>
      <c r="D4849" s="5"/>
      <c r="E4849" s="5"/>
      <c r="F4849" s="5"/>
      <c r="G4849" s="5"/>
      <c r="H4849" s="5"/>
      <c r="I4849" s="5"/>
      <c r="J4849" s="5"/>
    </row>
    <row r="4850" spans="1:10">
      <c r="A4850" s="5"/>
      <c r="B4850" s="5"/>
      <c r="C4850" s="5"/>
      <c r="D4850" s="5"/>
      <c r="E4850" s="5"/>
      <c r="F4850" s="5"/>
      <c r="G4850" s="5"/>
      <c r="H4850" s="5"/>
      <c r="I4850" s="5"/>
      <c r="J4850" s="5"/>
    </row>
    <row r="4851" spans="1:10">
      <c r="A4851" s="5"/>
      <c r="B4851" s="5"/>
      <c r="C4851" s="5"/>
      <c r="D4851" s="5"/>
      <c r="E4851" s="5"/>
      <c r="F4851" s="5"/>
      <c r="G4851" s="5"/>
      <c r="H4851" s="5"/>
      <c r="I4851" s="5"/>
      <c r="J4851" s="5"/>
    </row>
    <row r="4852" spans="1:10">
      <c r="A4852" s="5"/>
      <c r="B4852" s="5"/>
      <c r="C4852" s="5"/>
      <c r="D4852" s="5"/>
      <c r="E4852" s="5"/>
      <c r="F4852" s="5"/>
      <c r="G4852" s="5"/>
      <c r="H4852" s="5"/>
      <c r="I4852" s="5"/>
      <c r="J4852" s="5"/>
    </row>
    <row r="4853" spans="1:10">
      <c r="A4853" s="5"/>
      <c r="B4853" s="5"/>
      <c r="C4853" s="5"/>
      <c r="D4853" s="5"/>
      <c r="E4853" s="5"/>
      <c r="F4853" s="5"/>
      <c r="G4853" s="5"/>
      <c r="H4853" s="5"/>
      <c r="I4853" s="5"/>
      <c r="J4853" s="5"/>
    </row>
    <row r="4854" spans="1:10">
      <c r="A4854" s="5"/>
      <c r="B4854" s="5"/>
      <c r="C4854" s="5"/>
      <c r="D4854" s="5"/>
      <c r="E4854" s="5"/>
      <c r="F4854" s="5"/>
      <c r="G4854" s="5"/>
      <c r="H4854" s="5"/>
      <c r="I4854" s="5"/>
      <c r="J4854" s="5"/>
    </row>
    <row r="4855" spans="1:10">
      <c r="A4855" s="5"/>
      <c r="B4855" s="5"/>
      <c r="C4855" s="5"/>
      <c r="D4855" s="5"/>
      <c r="E4855" s="5"/>
      <c r="F4855" s="5"/>
      <c r="G4855" s="5"/>
      <c r="H4855" s="5"/>
      <c r="I4855" s="5"/>
      <c r="J4855" s="5"/>
    </row>
    <row r="4856" spans="1:10">
      <c r="A4856" s="5"/>
      <c r="B4856" s="5"/>
      <c r="C4856" s="5"/>
      <c r="D4856" s="5"/>
      <c r="E4856" s="5"/>
      <c r="F4856" s="5"/>
      <c r="G4856" s="5"/>
      <c r="H4856" s="5"/>
      <c r="I4856" s="5"/>
      <c r="J4856" s="5"/>
    </row>
    <row r="4857" spans="1:10">
      <c r="A4857" s="5"/>
      <c r="B4857" s="5"/>
      <c r="C4857" s="5"/>
      <c r="D4857" s="5"/>
      <c r="E4857" s="5"/>
      <c r="F4857" s="5"/>
      <c r="G4857" s="5"/>
      <c r="H4857" s="5"/>
      <c r="I4857" s="5"/>
      <c r="J4857" s="5"/>
    </row>
    <row r="4858" spans="1:10">
      <c r="A4858" s="5"/>
      <c r="B4858" s="5"/>
      <c r="C4858" s="5"/>
      <c r="D4858" s="5"/>
      <c r="E4858" s="5"/>
      <c r="F4858" s="5"/>
      <c r="G4858" s="5"/>
      <c r="H4858" s="5"/>
      <c r="I4858" s="5"/>
      <c r="J4858" s="5"/>
    </row>
    <row r="4859" spans="1:10">
      <c r="A4859" s="5"/>
      <c r="B4859" s="5"/>
      <c r="C4859" s="5"/>
      <c r="D4859" s="5"/>
      <c r="E4859" s="5"/>
      <c r="F4859" s="5"/>
      <c r="G4859" s="5"/>
      <c r="H4859" s="5"/>
      <c r="I4859" s="5"/>
      <c r="J4859" s="5"/>
    </row>
    <row r="4860" spans="1:10">
      <c r="A4860" s="5"/>
      <c r="B4860" s="5"/>
      <c r="C4860" s="5"/>
      <c r="D4860" s="5"/>
      <c r="E4860" s="5"/>
      <c r="F4860" s="5"/>
      <c r="G4860" s="5"/>
      <c r="H4860" s="5"/>
      <c r="I4860" s="5"/>
      <c r="J4860" s="5"/>
    </row>
    <row r="4861" spans="1:10">
      <c r="A4861" s="5"/>
      <c r="B4861" s="5"/>
      <c r="C4861" s="5"/>
      <c r="D4861" s="5"/>
      <c r="E4861" s="5"/>
      <c r="F4861" s="5"/>
      <c r="G4861" s="5"/>
      <c r="H4861" s="5"/>
      <c r="I4861" s="5"/>
      <c r="J4861" s="5"/>
    </row>
    <row r="4862" spans="1:10">
      <c r="A4862" s="5"/>
      <c r="B4862" s="5"/>
      <c r="C4862" s="5"/>
      <c r="D4862" s="5"/>
      <c r="E4862" s="5"/>
      <c r="F4862" s="5"/>
      <c r="G4862" s="5"/>
      <c r="H4862" s="5"/>
      <c r="I4862" s="5"/>
      <c r="J4862" s="5"/>
    </row>
    <row r="4863" spans="1:10">
      <c r="A4863" s="5"/>
      <c r="B4863" s="5"/>
      <c r="C4863" s="5"/>
      <c r="D4863" s="5"/>
      <c r="E4863" s="5"/>
      <c r="F4863" s="5"/>
      <c r="G4863" s="5"/>
      <c r="H4863" s="5"/>
      <c r="I4863" s="5"/>
      <c r="J4863" s="5"/>
    </row>
    <row r="4864" spans="1:10">
      <c r="A4864" s="5"/>
      <c r="B4864" s="5"/>
      <c r="C4864" s="5"/>
      <c r="D4864" s="5"/>
      <c r="E4864" s="5"/>
      <c r="F4864" s="5"/>
      <c r="G4864" s="5"/>
      <c r="H4864" s="5"/>
      <c r="I4864" s="5"/>
      <c r="J4864" s="5"/>
    </row>
    <row r="4865" spans="1:10">
      <c r="A4865" s="5"/>
      <c r="B4865" s="5"/>
      <c r="C4865" s="5"/>
      <c r="D4865" s="5"/>
      <c r="E4865" s="5"/>
      <c r="F4865" s="5"/>
      <c r="G4865" s="5"/>
      <c r="H4865" s="5"/>
      <c r="I4865" s="5"/>
      <c r="J4865" s="5"/>
    </row>
    <row r="4866" spans="1:10">
      <c r="A4866" s="5"/>
      <c r="B4866" s="5"/>
      <c r="C4866" s="5"/>
      <c r="D4866" s="5"/>
      <c r="E4866" s="5"/>
      <c r="F4866" s="5"/>
      <c r="G4866" s="5"/>
      <c r="H4866" s="5"/>
      <c r="I4866" s="5"/>
      <c r="J4866" s="5"/>
    </row>
    <row r="4867" spans="1:10">
      <c r="A4867" s="5"/>
      <c r="B4867" s="5"/>
      <c r="C4867" s="5"/>
      <c r="D4867" s="5"/>
      <c r="E4867" s="5"/>
      <c r="F4867" s="5"/>
      <c r="G4867" s="5"/>
      <c r="H4867" s="5"/>
      <c r="I4867" s="5"/>
      <c r="J4867" s="5"/>
    </row>
    <row r="4868" spans="1:10">
      <c r="A4868" s="5"/>
      <c r="B4868" s="5"/>
      <c r="C4868" s="5"/>
      <c r="D4868" s="5"/>
      <c r="E4868" s="5"/>
      <c r="F4868" s="5"/>
      <c r="G4868" s="5"/>
      <c r="H4868" s="5"/>
      <c r="I4868" s="5"/>
      <c r="J4868" s="5"/>
    </row>
    <row r="4869" spans="1:10">
      <c r="A4869" s="5"/>
      <c r="B4869" s="5"/>
      <c r="C4869" s="5"/>
      <c r="D4869" s="5"/>
      <c r="E4869" s="5"/>
      <c r="F4869" s="5"/>
      <c r="G4869" s="5"/>
      <c r="H4869" s="5"/>
      <c r="I4869" s="5"/>
      <c r="J4869" s="5"/>
    </row>
    <row r="4870" spans="1:10">
      <c r="A4870" s="5"/>
      <c r="B4870" s="5"/>
      <c r="C4870" s="5"/>
      <c r="D4870" s="5"/>
      <c r="E4870" s="5"/>
      <c r="F4870" s="5"/>
      <c r="G4870" s="5"/>
      <c r="H4870" s="5"/>
      <c r="I4870" s="5"/>
      <c r="J4870" s="5"/>
    </row>
    <row r="4871" spans="1:10">
      <c r="A4871" s="5"/>
      <c r="B4871" s="5"/>
      <c r="C4871" s="5"/>
      <c r="D4871" s="5"/>
      <c r="E4871" s="5"/>
      <c r="F4871" s="5"/>
      <c r="G4871" s="5"/>
      <c r="H4871" s="5"/>
      <c r="I4871" s="5"/>
      <c r="J4871" s="5"/>
    </row>
    <row r="4872" spans="1:10">
      <c r="A4872" s="5"/>
      <c r="B4872" s="5"/>
      <c r="C4872" s="5"/>
      <c r="D4872" s="5"/>
      <c r="E4872" s="5"/>
      <c r="F4872" s="5"/>
      <c r="G4872" s="5"/>
      <c r="H4872" s="5"/>
      <c r="I4872" s="5"/>
      <c r="J4872" s="5"/>
    </row>
    <row r="4873" spans="1:10">
      <c r="A4873" s="5"/>
      <c r="B4873" s="5"/>
      <c r="C4873" s="5"/>
      <c r="D4873" s="5"/>
      <c r="E4873" s="5"/>
      <c r="F4873" s="5"/>
      <c r="G4873" s="5"/>
      <c r="H4873" s="5"/>
      <c r="I4873" s="5"/>
      <c r="J4873" s="5"/>
    </row>
    <row r="4874" spans="1:10">
      <c r="A4874" s="5"/>
      <c r="B4874" s="5"/>
      <c r="C4874" s="5"/>
      <c r="D4874" s="5"/>
      <c r="E4874" s="5"/>
      <c r="F4874" s="5"/>
      <c r="G4874" s="5"/>
      <c r="H4874" s="5"/>
      <c r="I4874" s="5"/>
      <c r="J4874" s="5"/>
    </row>
    <row r="4875" spans="1:10">
      <c r="A4875" s="5"/>
      <c r="B4875" s="5"/>
      <c r="C4875" s="5"/>
      <c r="D4875" s="5"/>
      <c r="E4875" s="5"/>
      <c r="F4875" s="5"/>
      <c r="G4875" s="5"/>
      <c r="H4875" s="5"/>
      <c r="I4875" s="5"/>
      <c r="J4875" s="5"/>
    </row>
    <row r="4876" spans="1:10">
      <c r="A4876" s="5"/>
      <c r="B4876" s="5"/>
      <c r="C4876" s="5"/>
      <c r="D4876" s="5"/>
      <c r="E4876" s="5"/>
      <c r="F4876" s="5"/>
      <c r="G4876" s="5"/>
      <c r="H4876" s="5"/>
      <c r="I4876" s="5"/>
      <c r="J4876" s="5"/>
    </row>
    <row r="4877" spans="1:10">
      <c r="A4877" s="5"/>
      <c r="B4877" s="5"/>
      <c r="C4877" s="5"/>
      <c r="D4877" s="5"/>
      <c r="E4877" s="5"/>
      <c r="F4877" s="5"/>
      <c r="G4877" s="5"/>
      <c r="H4877" s="5"/>
      <c r="I4877" s="5"/>
      <c r="J4877" s="5"/>
    </row>
    <row r="4878" spans="1:10">
      <c r="A4878" s="5"/>
      <c r="B4878" s="5"/>
      <c r="C4878" s="5"/>
      <c r="D4878" s="5"/>
      <c r="E4878" s="5"/>
      <c r="F4878" s="5"/>
      <c r="G4878" s="5"/>
      <c r="H4878" s="5"/>
      <c r="I4878" s="5"/>
      <c r="J4878" s="5"/>
    </row>
    <row r="4879" spans="1:10">
      <c r="A4879" s="5"/>
      <c r="B4879" s="5"/>
      <c r="C4879" s="5"/>
      <c r="D4879" s="5"/>
      <c r="E4879" s="5"/>
      <c r="F4879" s="5"/>
      <c r="G4879" s="5"/>
      <c r="H4879" s="5"/>
      <c r="I4879" s="5"/>
      <c r="J4879" s="5"/>
    </row>
    <row r="4880" spans="1:10">
      <c r="A4880" s="5"/>
      <c r="B4880" s="5"/>
      <c r="C4880" s="5"/>
      <c r="D4880" s="5"/>
      <c r="E4880" s="5"/>
      <c r="F4880" s="5"/>
      <c r="G4880" s="5"/>
      <c r="H4880" s="5"/>
      <c r="I4880" s="5"/>
      <c r="J4880" s="5"/>
    </row>
    <row r="4881" spans="1:10">
      <c r="A4881" s="5"/>
      <c r="B4881" s="5"/>
      <c r="C4881" s="5"/>
      <c r="D4881" s="5"/>
      <c r="E4881" s="5"/>
      <c r="F4881" s="5"/>
      <c r="G4881" s="5"/>
      <c r="H4881" s="5"/>
      <c r="I4881" s="5"/>
      <c r="J4881" s="5"/>
    </row>
    <row r="4882" spans="1:10">
      <c r="A4882" s="5"/>
      <c r="B4882" s="5"/>
      <c r="C4882" s="5"/>
      <c r="D4882" s="5"/>
      <c r="E4882" s="5"/>
      <c r="F4882" s="5"/>
      <c r="G4882" s="5"/>
      <c r="H4882" s="5"/>
      <c r="I4882" s="5"/>
      <c r="J4882" s="5"/>
    </row>
    <row r="4883" spans="1:10">
      <c r="A4883" s="5"/>
      <c r="B4883" s="5"/>
      <c r="C4883" s="5"/>
      <c r="D4883" s="5"/>
      <c r="E4883" s="5"/>
      <c r="F4883" s="5"/>
      <c r="G4883" s="5"/>
      <c r="H4883" s="5"/>
      <c r="I4883" s="5"/>
      <c r="J4883" s="5"/>
    </row>
    <row r="4884" spans="1:10">
      <c r="A4884" s="5"/>
      <c r="B4884" s="5"/>
      <c r="C4884" s="5"/>
      <c r="D4884" s="5"/>
      <c r="E4884" s="5"/>
      <c r="F4884" s="5"/>
      <c r="G4884" s="5"/>
      <c r="H4884" s="5"/>
      <c r="I4884" s="5"/>
      <c r="J4884" s="5"/>
    </row>
    <row r="4885" spans="1:10">
      <c r="A4885" s="5"/>
      <c r="B4885" s="5"/>
      <c r="C4885" s="5"/>
      <c r="D4885" s="5"/>
      <c r="E4885" s="5"/>
      <c r="F4885" s="5"/>
      <c r="G4885" s="5"/>
      <c r="H4885" s="5"/>
      <c r="I4885" s="5"/>
      <c r="J4885" s="5"/>
    </row>
    <row r="4886" spans="1:10">
      <c r="A4886" s="5"/>
      <c r="B4886" s="5"/>
      <c r="C4886" s="5"/>
      <c r="D4886" s="5"/>
      <c r="E4886" s="5"/>
      <c r="F4886" s="5"/>
      <c r="G4886" s="5"/>
      <c r="H4886" s="5"/>
      <c r="I4886" s="5"/>
      <c r="J4886" s="5"/>
    </row>
    <row r="4887" spans="1:10">
      <c r="A4887" s="5"/>
      <c r="B4887" s="5"/>
      <c r="C4887" s="5"/>
      <c r="D4887" s="5"/>
      <c r="E4887" s="5"/>
      <c r="F4887" s="5"/>
      <c r="G4887" s="5"/>
      <c r="H4887" s="5"/>
      <c r="I4887" s="5"/>
      <c r="J4887" s="5"/>
    </row>
    <row r="4888" spans="1:10">
      <c r="A4888" s="5"/>
      <c r="B4888" s="5"/>
      <c r="C4888" s="5"/>
      <c r="D4888" s="5"/>
      <c r="E4888" s="5"/>
      <c r="F4888" s="5"/>
      <c r="G4888" s="5"/>
      <c r="H4888" s="5"/>
      <c r="I4888" s="5"/>
      <c r="J4888" s="5"/>
    </row>
    <row r="4889" spans="1:10">
      <c r="A4889" s="5"/>
      <c r="B4889" s="5"/>
      <c r="C4889" s="5"/>
      <c r="D4889" s="5"/>
      <c r="E4889" s="5"/>
      <c r="F4889" s="5"/>
      <c r="G4889" s="5"/>
      <c r="H4889" s="5"/>
      <c r="I4889" s="5"/>
      <c r="J4889" s="5"/>
    </row>
    <row r="4890" spans="1:10">
      <c r="A4890" s="5"/>
      <c r="B4890" s="5"/>
      <c r="C4890" s="5"/>
      <c r="D4890" s="5"/>
      <c r="E4890" s="5"/>
      <c r="F4890" s="5"/>
      <c r="G4890" s="5"/>
      <c r="H4890" s="5"/>
      <c r="I4890" s="5"/>
      <c r="J4890" s="5"/>
    </row>
    <row r="4891" spans="1:10">
      <c r="A4891" s="5"/>
      <c r="B4891" s="5"/>
      <c r="C4891" s="5"/>
      <c r="D4891" s="5"/>
      <c r="E4891" s="5"/>
      <c r="F4891" s="5"/>
      <c r="G4891" s="5"/>
      <c r="H4891" s="5"/>
      <c r="I4891" s="5"/>
      <c r="J4891" s="5"/>
    </row>
    <row r="4892" spans="1:10">
      <c r="A4892" s="5"/>
      <c r="B4892" s="5"/>
      <c r="C4892" s="5"/>
      <c r="D4892" s="5"/>
      <c r="E4892" s="5"/>
      <c r="F4892" s="5"/>
      <c r="G4892" s="5"/>
      <c r="H4892" s="5"/>
      <c r="I4892" s="5"/>
      <c r="J4892" s="5"/>
    </row>
    <row r="4893" spans="1:10">
      <c r="A4893" s="5"/>
      <c r="B4893" s="5"/>
      <c r="C4893" s="5"/>
      <c r="D4893" s="5"/>
      <c r="E4893" s="5"/>
      <c r="F4893" s="5"/>
      <c r="G4893" s="5"/>
      <c r="H4893" s="5"/>
      <c r="I4893" s="5"/>
      <c r="J4893" s="5"/>
    </row>
    <row r="4894" spans="1:10">
      <c r="A4894" s="5"/>
      <c r="B4894" s="5"/>
      <c r="C4894" s="5"/>
      <c r="D4894" s="5"/>
      <c r="E4894" s="5"/>
      <c r="F4894" s="5"/>
      <c r="G4894" s="5"/>
      <c r="H4894" s="5"/>
      <c r="I4894" s="5"/>
      <c r="J4894" s="5"/>
    </row>
    <row r="4895" spans="1:10">
      <c r="A4895" s="5"/>
      <c r="B4895" s="5"/>
      <c r="C4895" s="5"/>
      <c r="D4895" s="5"/>
      <c r="E4895" s="5"/>
      <c r="F4895" s="5"/>
      <c r="G4895" s="5"/>
      <c r="H4895" s="5"/>
      <c r="I4895" s="5"/>
      <c r="J4895" s="5"/>
    </row>
    <row r="4896" spans="1:10">
      <c r="A4896" s="5"/>
      <c r="B4896" s="5"/>
      <c r="C4896" s="5"/>
      <c r="D4896" s="5"/>
      <c r="E4896" s="5"/>
      <c r="F4896" s="5"/>
      <c r="G4896" s="5"/>
      <c r="H4896" s="5"/>
      <c r="I4896" s="5"/>
      <c r="J4896" s="5"/>
    </row>
    <row r="4897" spans="1:10">
      <c r="A4897" s="5"/>
      <c r="B4897" s="5"/>
      <c r="C4897" s="5"/>
      <c r="D4897" s="5"/>
      <c r="E4897" s="5"/>
      <c r="F4897" s="5"/>
      <c r="G4897" s="5"/>
      <c r="H4897" s="5"/>
      <c r="I4897" s="5"/>
      <c r="J4897" s="5"/>
    </row>
    <row r="4898" spans="1:10">
      <c r="A4898" s="5"/>
      <c r="B4898" s="5"/>
      <c r="C4898" s="5"/>
      <c r="D4898" s="5"/>
      <c r="E4898" s="5"/>
      <c r="F4898" s="5"/>
      <c r="G4898" s="5"/>
      <c r="H4898" s="5"/>
      <c r="I4898" s="5"/>
      <c r="J4898" s="5"/>
    </row>
    <row r="4899" spans="1:10">
      <c r="A4899" s="5"/>
      <c r="B4899" s="5"/>
      <c r="C4899" s="5"/>
      <c r="D4899" s="5"/>
      <c r="E4899" s="5"/>
      <c r="F4899" s="5"/>
      <c r="G4899" s="5"/>
      <c r="H4899" s="5"/>
      <c r="I4899" s="5"/>
      <c r="J4899" s="5"/>
    </row>
    <row r="4900" spans="1:10">
      <c r="A4900" s="5"/>
      <c r="B4900" s="5"/>
      <c r="C4900" s="5"/>
      <c r="D4900" s="5"/>
      <c r="E4900" s="5"/>
      <c r="F4900" s="5"/>
      <c r="G4900" s="5"/>
      <c r="H4900" s="5"/>
      <c r="I4900" s="5"/>
      <c r="J4900" s="5"/>
    </row>
    <row r="4901" spans="1:10">
      <c r="A4901" s="5"/>
      <c r="B4901" s="5"/>
      <c r="C4901" s="5"/>
      <c r="D4901" s="5"/>
      <c r="E4901" s="5"/>
      <c r="F4901" s="5"/>
      <c r="G4901" s="5"/>
      <c r="H4901" s="5"/>
      <c r="I4901" s="5"/>
      <c r="J4901" s="5"/>
    </row>
    <row r="4902" spans="1:10">
      <c r="A4902" s="5"/>
      <c r="B4902" s="5"/>
      <c r="C4902" s="5"/>
      <c r="D4902" s="5"/>
      <c r="E4902" s="5"/>
      <c r="F4902" s="5"/>
      <c r="G4902" s="5"/>
      <c r="H4902" s="5"/>
      <c r="I4902" s="5"/>
      <c r="J4902" s="5"/>
    </row>
    <row r="4903" spans="1:10">
      <c r="A4903" s="5"/>
      <c r="B4903" s="5"/>
      <c r="C4903" s="5"/>
      <c r="D4903" s="5"/>
      <c r="E4903" s="5"/>
      <c r="F4903" s="5"/>
      <c r="G4903" s="5"/>
      <c r="H4903" s="5"/>
      <c r="I4903" s="5"/>
      <c r="J4903" s="5"/>
    </row>
    <row r="4904" spans="1:10">
      <c r="A4904" s="5"/>
      <c r="B4904" s="5"/>
      <c r="C4904" s="5"/>
      <c r="D4904" s="5"/>
      <c r="E4904" s="5"/>
      <c r="F4904" s="5"/>
      <c r="G4904" s="5"/>
      <c r="H4904" s="5"/>
      <c r="I4904" s="5"/>
      <c r="J4904" s="5"/>
    </row>
    <row r="4905" spans="1:10">
      <c r="A4905" s="5"/>
      <c r="B4905" s="5"/>
      <c r="C4905" s="5"/>
      <c r="D4905" s="5"/>
      <c r="E4905" s="5"/>
      <c r="F4905" s="5"/>
      <c r="G4905" s="5"/>
      <c r="H4905" s="5"/>
      <c r="I4905" s="5"/>
      <c r="J4905" s="5"/>
    </row>
    <row r="4906" spans="1:10">
      <c r="A4906" s="5"/>
      <c r="B4906" s="5"/>
      <c r="C4906" s="5"/>
      <c r="D4906" s="5"/>
      <c r="E4906" s="5"/>
      <c r="F4906" s="5"/>
      <c r="G4906" s="5"/>
      <c r="H4906" s="5"/>
      <c r="I4906" s="5"/>
      <c r="J4906" s="5"/>
    </row>
    <row r="4907" spans="1:10">
      <c r="A4907" s="5"/>
      <c r="B4907" s="5"/>
      <c r="C4907" s="5"/>
      <c r="D4907" s="5"/>
      <c r="E4907" s="5"/>
      <c r="F4907" s="5"/>
      <c r="G4907" s="5"/>
      <c r="H4907" s="5"/>
      <c r="I4907" s="5"/>
      <c r="J4907" s="5"/>
    </row>
    <row r="4908" spans="1:10">
      <c r="A4908" s="5"/>
      <c r="B4908" s="5"/>
      <c r="C4908" s="5"/>
      <c r="D4908" s="5"/>
      <c r="E4908" s="5"/>
      <c r="F4908" s="5"/>
      <c r="G4908" s="5"/>
      <c r="H4908" s="5"/>
      <c r="I4908" s="5"/>
      <c r="J4908" s="5"/>
    </row>
    <row r="4909" spans="1:10">
      <c r="A4909" s="5"/>
      <c r="B4909" s="5"/>
      <c r="C4909" s="5"/>
      <c r="D4909" s="5"/>
      <c r="E4909" s="5"/>
      <c r="F4909" s="5"/>
      <c r="G4909" s="5"/>
      <c r="H4909" s="5"/>
      <c r="I4909" s="5"/>
      <c r="J4909" s="5"/>
    </row>
    <row r="4910" spans="1:10">
      <c r="A4910" s="5"/>
      <c r="B4910" s="5"/>
      <c r="C4910" s="5"/>
      <c r="D4910" s="5"/>
      <c r="E4910" s="5"/>
      <c r="F4910" s="5"/>
      <c r="G4910" s="5"/>
      <c r="H4910" s="5"/>
      <c r="I4910" s="5"/>
      <c r="J4910" s="5"/>
    </row>
    <row r="4911" spans="1:10">
      <c r="A4911" s="5"/>
      <c r="B4911" s="5"/>
      <c r="C4911" s="5"/>
      <c r="D4911" s="5"/>
      <c r="E4911" s="5"/>
      <c r="F4911" s="5"/>
      <c r="G4911" s="5"/>
      <c r="H4911" s="5"/>
      <c r="I4911" s="5"/>
      <c r="J4911" s="5"/>
    </row>
    <row r="4912" spans="1:10">
      <c r="A4912" s="5"/>
      <c r="B4912" s="5"/>
      <c r="C4912" s="5"/>
      <c r="D4912" s="5"/>
      <c r="E4912" s="5"/>
      <c r="F4912" s="5"/>
      <c r="G4912" s="5"/>
      <c r="H4912" s="5"/>
      <c r="I4912" s="5"/>
      <c r="J4912" s="5"/>
    </row>
    <row r="4913" spans="1:10">
      <c r="A4913" s="5"/>
      <c r="B4913" s="5"/>
      <c r="C4913" s="5"/>
      <c r="D4913" s="5"/>
      <c r="E4913" s="5"/>
      <c r="F4913" s="5"/>
      <c r="G4913" s="5"/>
      <c r="H4913" s="5"/>
      <c r="I4913" s="5"/>
      <c r="J4913" s="5"/>
    </row>
    <row r="4914" spans="1:10">
      <c r="A4914" s="5"/>
      <c r="B4914" s="5"/>
      <c r="C4914" s="5"/>
      <c r="D4914" s="5"/>
      <c r="E4914" s="5"/>
      <c r="F4914" s="5"/>
      <c r="G4914" s="5"/>
      <c r="H4914" s="5"/>
      <c r="I4914" s="5"/>
      <c r="J4914" s="5"/>
    </row>
    <row r="4915" spans="1:10">
      <c r="A4915" s="5"/>
      <c r="B4915" s="5"/>
      <c r="C4915" s="5"/>
      <c r="D4915" s="5"/>
      <c r="E4915" s="5"/>
      <c r="F4915" s="5"/>
      <c r="G4915" s="5"/>
      <c r="H4915" s="5"/>
      <c r="I4915" s="5"/>
      <c r="J4915" s="5"/>
    </row>
    <row r="4916" spans="1:10">
      <c r="A4916" s="5"/>
      <c r="B4916" s="5"/>
      <c r="C4916" s="5"/>
      <c r="D4916" s="5"/>
      <c r="E4916" s="5"/>
      <c r="F4916" s="5"/>
      <c r="G4916" s="5"/>
      <c r="H4916" s="5"/>
      <c r="I4916" s="5"/>
      <c r="J4916" s="5"/>
    </row>
    <row r="4917" spans="1:10">
      <c r="A4917" s="5"/>
      <c r="B4917" s="5"/>
      <c r="C4917" s="5"/>
      <c r="D4917" s="5"/>
      <c r="E4917" s="5"/>
      <c r="F4917" s="5"/>
      <c r="G4917" s="5"/>
      <c r="H4917" s="5"/>
      <c r="I4917" s="5"/>
      <c r="J4917" s="5"/>
    </row>
    <row r="4918" spans="1:10">
      <c r="A4918" s="5"/>
      <c r="B4918" s="5"/>
      <c r="C4918" s="5"/>
      <c r="D4918" s="5"/>
      <c r="E4918" s="5"/>
      <c r="F4918" s="5"/>
      <c r="G4918" s="5"/>
      <c r="H4918" s="5"/>
      <c r="I4918" s="5"/>
      <c r="J4918" s="5"/>
    </row>
    <row r="4919" spans="1:10">
      <c r="A4919" s="5"/>
      <c r="B4919" s="5"/>
      <c r="C4919" s="5"/>
      <c r="D4919" s="5"/>
      <c r="E4919" s="5"/>
      <c r="F4919" s="5"/>
      <c r="G4919" s="5"/>
      <c r="H4919" s="5"/>
      <c r="I4919" s="5"/>
      <c r="J4919" s="5"/>
    </row>
    <row r="4920" spans="1:10">
      <c r="A4920" s="5"/>
      <c r="B4920" s="5"/>
      <c r="C4920" s="5"/>
      <c r="D4920" s="5"/>
      <c r="E4920" s="5"/>
      <c r="F4920" s="5"/>
      <c r="G4920" s="5"/>
      <c r="H4920" s="5"/>
      <c r="I4920" s="5"/>
      <c r="J4920" s="5"/>
    </row>
    <row r="4921" spans="1:10">
      <c r="A4921" s="5"/>
      <c r="B4921" s="5"/>
      <c r="C4921" s="5"/>
      <c r="D4921" s="5"/>
      <c r="E4921" s="5"/>
      <c r="F4921" s="5"/>
      <c r="G4921" s="5"/>
      <c r="H4921" s="5"/>
      <c r="I4921" s="5"/>
      <c r="J4921" s="5"/>
    </row>
    <row r="4922" spans="1:10">
      <c r="A4922" s="5"/>
      <c r="B4922" s="5"/>
      <c r="C4922" s="5"/>
      <c r="D4922" s="5"/>
      <c r="E4922" s="5"/>
      <c r="F4922" s="5"/>
      <c r="G4922" s="5"/>
      <c r="H4922" s="5"/>
      <c r="I4922" s="5"/>
      <c r="J4922" s="5"/>
    </row>
    <row r="4923" spans="1:10">
      <c r="A4923" s="5"/>
      <c r="B4923" s="5"/>
      <c r="C4923" s="5"/>
      <c r="D4923" s="5"/>
      <c r="E4923" s="5"/>
      <c r="F4923" s="5"/>
      <c r="G4923" s="5"/>
      <c r="H4923" s="5"/>
      <c r="I4923" s="5"/>
      <c r="J4923" s="5"/>
    </row>
    <row r="4924" spans="1:10">
      <c r="A4924" s="5"/>
      <c r="B4924" s="5"/>
      <c r="C4924" s="5"/>
      <c r="D4924" s="5"/>
      <c r="E4924" s="5"/>
      <c r="F4924" s="5"/>
      <c r="G4924" s="5"/>
      <c r="H4924" s="5"/>
      <c r="I4924" s="5"/>
      <c r="J4924" s="5"/>
    </row>
    <row r="4925" spans="1:10">
      <c r="A4925" s="5"/>
      <c r="B4925" s="5"/>
      <c r="C4925" s="5"/>
      <c r="D4925" s="5"/>
      <c r="E4925" s="5"/>
      <c r="F4925" s="5"/>
      <c r="G4925" s="5"/>
      <c r="H4925" s="5"/>
      <c r="I4925" s="5"/>
      <c r="J4925" s="5"/>
    </row>
    <row r="4926" spans="1:10">
      <c r="A4926" s="5"/>
      <c r="B4926" s="5"/>
      <c r="C4926" s="5"/>
      <c r="D4926" s="5"/>
      <c r="E4926" s="5"/>
      <c r="F4926" s="5"/>
      <c r="G4926" s="5"/>
      <c r="H4926" s="5"/>
      <c r="I4926" s="5"/>
      <c r="J4926" s="5"/>
    </row>
    <row r="4927" spans="1:10">
      <c r="A4927" s="5"/>
      <c r="B4927" s="5"/>
      <c r="C4927" s="5"/>
      <c r="D4927" s="5"/>
      <c r="E4927" s="5"/>
      <c r="F4927" s="5"/>
      <c r="G4927" s="5"/>
      <c r="H4927" s="5"/>
      <c r="I4927" s="5"/>
      <c r="J4927" s="5"/>
    </row>
    <row r="4928" spans="1:10">
      <c r="A4928" s="5"/>
      <c r="B4928" s="5"/>
      <c r="C4928" s="5"/>
      <c r="D4928" s="5"/>
      <c r="E4928" s="5"/>
      <c r="F4928" s="5"/>
      <c r="G4928" s="5"/>
      <c r="H4928" s="5"/>
      <c r="I4928" s="5"/>
      <c r="J4928" s="5"/>
    </row>
    <row r="4929" spans="1:10">
      <c r="A4929" s="5"/>
      <c r="B4929" s="5"/>
      <c r="C4929" s="5"/>
      <c r="D4929" s="5"/>
      <c r="E4929" s="5"/>
      <c r="F4929" s="5"/>
      <c r="G4929" s="5"/>
      <c r="H4929" s="5"/>
      <c r="I4929" s="5"/>
      <c r="J4929" s="5"/>
    </row>
    <row r="4930" spans="1:10">
      <c r="A4930" s="5"/>
      <c r="B4930" s="5"/>
      <c r="C4930" s="5"/>
      <c r="D4930" s="5"/>
      <c r="E4930" s="5"/>
      <c r="F4930" s="5"/>
      <c r="G4930" s="5"/>
      <c r="H4930" s="5"/>
      <c r="I4930" s="5"/>
      <c r="J4930" s="5"/>
    </row>
    <row r="4931" spans="1:10">
      <c r="A4931" s="5"/>
      <c r="B4931" s="5"/>
      <c r="C4931" s="5"/>
      <c r="D4931" s="5"/>
      <c r="E4931" s="5"/>
      <c r="F4931" s="5"/>
      <c r="G4931" s="5"/>
      <c r="H4931" s="5"/>
      <c r="I4931" s="5"/>
      <c r="J4931" s="5"/>
    </row>
    <row r="4932" spans="1:10">
      <c r="A4932" s="5"/>
      <c r="B4932" s="5"/>
      <c r="C4932" s="5"/>
      <c r="D4932" s="5"/>
      <c r="E4932" s="5"/>
      <c r="F4932" s="5"/>
      <c r="G4932" s="5"/>
      <c r="H4932" s="5"/>
      <c r="I4932" s="5"/>
      <c r="J4932" s="5"/>
    </row>
    <row r="4933" spans="1:10">
      <c r="A4933" s="5"/>
      <c r="B4933" s="5"/>
      <c r="C4933" s="5"/>
      <c r="D4933" s="5"/>
      <c r="E4933" s="5"/>
      <c r="F4933" s="5"/>
      <c r="G4933" s="5"/>
      <c r="H4933" s="5"/>
      <c r="I4933" s="5"/>
      <c r="J4933" s="5"/>
    </row>
    <row r="4934" spans="1:10">
      <c r="A4934" s="5"/>
      <c r="B4934" s="5"/>
      <c r="C4934" s="5"/>
      <c r="D4934" s="5"/>
      <c r="E4934" s="5"/>
      <c r="F4934" s="5"/>
      <c r="G4934" s="5"/>
      <c r="H4934" s="5"/>
      <c r="I4934" s="5"/>
      <c r="J4934" s="5"/>
    </row>
    <row r="4935" spans="1:10">
      <c r="A4935" s="5"/>
      <c r="B4935" s="5"/>
      <c r="C4935" s="5"/>
      <c r="D4935" s="5"/>
      <c r="E4935" s="5"/>
      <c r="F4935" s="5"/>
      <c r="G4935" s="5"/>
      <c r="H4935" s="5"/>
      <c r="I4935" s="5"/>
      <c r="J4935" s="5"/>
    </row>
    <row r="4936" spans="1:10">
      <c r="A4936" s="5"/>
      <c r="B4936" s="5"/>
      <c r="C4936" s="5"/>
      <c r="D4936" s="5"/>
      <c r="E4936" s="5"/>
      <c r="F4936" s="5"/>
      <c r="G4936" s="5"/>
      <c r="H4936" s="5"/>
      <c r="I4936" s="5"/>
      <c r="J4936" s="5"/>
    </row>
    <row r="4937" spans="1:10">
      <c r="A4937" s="5"/>
      <c r="B4937" s="5"/>
      <c r="C4937" s="5"/>
      <c r="D4937" s="5"/>
      <c r="E4937" s="5"/>
      <c r="F4937" s="5"/>
      <c r="G4937" s="5"/>
      <c r="H4937" s="5"/>
      <c r="I4937" s="5"/>
      <c r="J4937" s="5"/>
    </row>
    <row r="4938" spans="1:10">
      <c r="A4938" s="5"/>
      <c r="B4938" s="5"/>
      <c r="C4938" s="5"/>
      <c r="D4938" s="5"/>
      <c r="E4938" s="5"/>
      <c r="F4938" s="5"/>
      <c r="G4938" s="5"/>
      <c r="H4938" s="5"/>
      <c r="I4938" s="5"/>
      <c r="J4938" s="5"/>
    </row>
    <row r="4939" spans="1:10">
      <c r="A4939" s="5"/>
      <c r="B4939" s="5"/>
      <c r="C4939" s="5"/>
      <c r="D4939" s="5"/>
      <c r="E4939" s="5"/>
      <c r="F4939" s="5"/>
      <c r="G4939" s="5"/>
      <c r="H4939" s="5"/>
      <c r="I4939" s="5"/>
      <c r="J4939" s="5"/>
    </row>
    <row r="4940" spans="1:10">
      <c r="A4940" s="5"/>
      <c r="B4940" s="5"/>
      <c r="C4940" s="5"/>
      <c r="D4940" s="5"/>
      <c r="E4940" s="5"/>
      <c r="F4940" s="5"/>
      <c r="G4940" s="5"/>
      <c r="H4940" s="5"/>
      <c r="I4940" s="5"/>
      <c r="J4940" s="5"/>
    </row>
    <row r="4941" spans="1:10">
      <c r="A4941" s="5"/>
      <c r="B4941" s="5"/>
      <c r="C4941" s="5"/>
      <c r="D4941" s="5"/>
      <c r="E4941" s="5"/>
      <c r="F4941" s="5"/>
      <c r="G4941" s="5"/>
      <c r="H4941" s="5"/>
      <c r="I4941" s="5"/>
      <c r="J4941" s="5"/>
    </row>
    <row r="4942" spans="1:10">
      <c r="A4942" s="5"/>
      <c r="B4942" s="5"/>
      <c r="C4942" s="5"/>
      <c r="D4942" s="5"/>
      <c r="E4942" s="5"/>
      <c r="F4942" s="5"/>
      <c r="G4942" s="5"/>
      <c r="H4942" s="5"/>
      <c r="I4942" s="5"/>
      <c r="J4942" s="5"/>
    </row>
    <row r="4943" spans="1:10">
      <c r="A4943" s="5"/>
      <c r="B4943" s="5"/>
      <c r="C4943" s="5"/>
      <c r="D4943" s="5"/>
      <c r="E4943" s="5"/>
      <c r="F4943" s="5"/>
      <c r="G4943" s="5"/>
      <c r="H4943" s="5"/>
      <c r="I4943" s="5"/>
      <c r="J4943" s="5"/>
    </row>
    <row r="4944" spans="1:10">
      <c r="A4944" s="5"/>
      <c r="B4944" s="5"/>
      <c r="C4944" s="5"/>
      <c r="D4944" s="5"/>
      <c r="E4944" s="5"/>
      <c r="F4944" s="5"/>
      <c r="G4944" s="5"/>
      <c r="H4944" s="5"/>
      <c r="I4944" s="5"/>
      <c r="J4944" s="5"/>
    </row>
    <row r="4945" spans="1:10">
      <c r="A4945" s="5"/>
      <c r="B4945" s="5"/>
      <c r="C4945" s="5"/>
      <c r="D4945" s="5"/>
      <c r="E4945" s="5"/>
      <c r="F4945" s="5"/>
      <c r="G4945" s="5"/>
      <c r="H4945" s="5"/>
      <c r="I4945" s="5"/>
      <c r="J4945" s="5"/>
    </row>
    <row r="4946" spans="1:10">
      <c r="A4946" s="5"/>
      <c r="B4946" s="5"/>
      <c r="C4946" s="5"/>
      <c r="D4946" s="5"/>
      <c r="E4946" s="5"/>
      <c r="F4946" s="5"/>
      <c r="G4946" s="5"/>
      <c r="H4946" s="5"/>
      <c r="I4946" s="5"/>
      <c r="J4946" s="5"/>
    </row>
    <row r="4947" spans="1:10">
      <c r="A4947" s="100"/>
      <c r="B4947" s="5"/>
      <c r="C4947" s="5"/>
      <c r="D4947" s="5"/>
      <c r="E4947" s="5"/>
      <c r="F4947" s="5"/>
      <c r="G4947" s="5"/>
      <c r="H4947" s="5"/>
      <c r="I4947" s="5"/>
      <c r="J4947" s="5"/>
    </row>
    <row r="4948" spans="1:10">
      <c r="A4948" s="100"/>
      <c r="B4948" s="5"/>
      <c r="C4948" s="5"/>
      <c r="D4948" s="5"/>
      <c r="E4948" s="5"/>
      <c r="F4948" s="5"/>
      <c r="G4948" s="5"/>
      <c r="H4948" s="5"/>
      <c r="I4948" s="5"/>
      <c r="J4948" s="5"/>
    </row>
    <row r="4949" spans="1:10">
      <c r="A4949" s="100"/>
      <c r="B4949" s="5"/>
      <c r="C4949" s="5"/>
      <c r="D4949" s="5"/>
      <c r="E4949" s="5"/>
      <c r="F4949" s="5"/>
      <c r="G4949" s="5"/>
      <c r="H4949" s="5"/>
      <c r="I4949" s="5"/>
      <c r="J4949" s="5"/>
    </row>
    <row r="4950" spans="1:10">
      <c r="A4950" s="100"/>
      <c r="B4950" s="5"/>
      <c r="C4950" s="5"/>
      <c r="D4950" s="5"/>
      <c r="E4950" s="5"/>
      <c r="F4950" s="5"/>
      <c r="G4950" s="5"/>
      <c r="H4950" s="5"/>
      <c r="I4950" s="5"/>
      <c r="J4950" s="5"/>
    </row>
    <row r="4951" spans="1:10">
      <c r="A4951" s="100"/>
      <c r="B4951" s="5"/>
      <c r="C4951" s="5"/>
      <c r="D4951" s="5"/>
      <c r="E4951" s="5"/>
      <c r="F4951" s="5"/>
      <c r="G4951" s="5"/>
      <c r="H4951" s="5"/>
      <c r="I4951" s="5"/>
      <c r="J4951" s="5"/>
    </row>
    <row r="4952" spans="1:10">
      <c r="A4952" s="100"/>
      <c r="B4952" s="5"/>
      <c r="C4952" s="5"/>
      <c r="D4952" s="5"/>
      <c r="E4952" s="5"/>
      <c r="F4952" s="5"/>
      <c r="G4952" s="5"/>
      <c r="H4952" s="5"/>
      <c r="I4952" s="5"/>
      <c r="J4952" s="5"/>
    </row>
    <row r="4953" spans="1:10">
      <c r="A4953" s="100"/>
      <c r="B4953" s="5"/>
      <c r="C4953" s="5"/>
      <c r="D4953" s="5"/>
      <c r="E4953" s="5"/>
      <c r="F4953" s="5"/>
      <c r="G4953" s="5"/>
      <c r="H4953" s="5"/>
      <c r="I4953" s="5"/>
      <c r="J4953" s="5"/>
    </row>
    <row r="4954" spans="1:10">
      <c r="A4954" s="100"/>
      <c r="B4954" s="5"/>
      <c r="C4954" s="5"/>
      <c r="D4954" s="5"/>
      <c r="E4954" s="5"/>
      <c r="F4954" s="5"/>
      <c r="G4954" s="5"/>
      <c r="H4954" s="5"/>
      <c r="I4954" s="5"/>
      <c r="J4954" s="5"/>
    </row>
    <row r="4955" spans="1:10">
      <c r="A4955" s="100"/>
      <c r="B4955" s="5"/>
      <c r="C4955" s="5"/>
      <c r="D4955" s="5"/>
      <c r="E4955" s="5"/>
      <c r="F4955" s="5"/>
      <c r="G4955" s="5"/>
      <c r="H4955" s="5"/>
      <c r="I4955" s="5"/>
      <c r="J4955" s="5"/>
    </row>
    <row r="4956" spans="1:10">
      <c r="A4956" s="100"/>
      <c r="B4956" s="5"/>
      <c r="C4956" s="5"/>
      <c r="D4956" s="5"/>
      <c r="E4956" s="5"/>
      <c r="F4956" s="5"/>
      <c r="G4956" s="5"/>
      <c r="H4956" s="5"/>
      <c r="I4956" s="5"/>
      <c r="J4956" s="5"/>
    </row>
    <row r="4957" spans="1:10">
      <c r="A4957" s="100"/>
      <c r="B4957" s="5"/>
      <c r="C4957" s="5"/>
      <c r="D4957" s="5"/>
      <c r="E4957" s="5"/>
      <c r="F4957" s="5"/>
      <c r="G4957" s="5"/>
      <c r="H4957" s="5"/>
      <c r="I4957" s="5"/>
      <c r="J4957" s="5"/>
    </row>
    <row r="4958" spans="1:10">
      <c r="A4958" s="100"/>
      <c r="B4958" s="5"/>
      <c r="C4958" s="5"/>
      <c r="D4958" s="5"/>
      <c r="E4958" s="5"/>
      <c r="F4958" s="5"/>
      <c r="G4958" s="5"/>
      <c r="H4958" s="5"/>
      <c r="I4958" s="5"/>
      <c r="J4958" s="5"/>
    </row>
    <row r="4959" spans="1:10">
      <c r="A4959" s="100"/>
      <c r="B4959" s="5"/>
      <c r="C4959" s="5"/>
      <c r="D4959" s="5"/>
      <c r="E4959" s="5"/>
      <c r="F4959" s="5"/>
      <c r="G4959" s="5"/>
      <c r="H4959" s="5"/>
      <c r="I4959" s="5"/>
      <c r="J4959" s="5"/>
    </row>
    <row r="4960" spans="1:10">
      <c r="A4960" s="100"/>
      <c r="B4960" s="5"/>
      <c r="C4960" s="5"/>
      <c r="D4960" s="5"/>
      <c r="E4960" s="5"/>
      <c r="F4960" s="5"/>
      <c r="G4960" s="5"/>
      <c r="H4960" s="5"/>
      <c r="I4960" s="5"/>
      <c r="J4960" s="5"/>
    </row>
    <row r="4961" spans="1:10">
      <c r="A4961" s="100"/>
      <c r="B4961" s="5"/>
      <c r="C4961" s="5"/>
      <c r="D4961" s="5"/>
      <c r="E4961" s="5"/>
      <c r="F4961" s="5"/>
      <c r="G4961" s="5"/>
      <c r="H4961" s="5"/>
      <c r="I4961" s="5"/>
      <c r="J4961" s="5"/>
    </row>
    <row r="4962" spans="1:10">
      <c r="A4962" s="100"/>
      <c r="B4962" s="5"/>
      <c r="C4962" s="5"/>
      <c r="D4962" s="5"/>
      <c r="E4962" s="5"/>
      <c r="F4962" s="5"/>
      <c r="G4962" s="5"/>
      <c r="H4962" s="5"/>
      <c r="I4962" s="5"/>
      <c r="J4962" s="5"/>
    </row>
    <row r="4963" spans="1:10">
      <c r="A4963" s="100"/>
      <c r="B4963" s="5"/>
      <c r="C4963" s="5"/>
      <c r="D4963" s="5"/>
      <c r="E4963" s="5"/>
      <c r="F4963" s="5"/>
      <c r="G4963" s="5"/>
      <c r="H4963" s="5"/>
      <c r="I4963" s="5"/>
      <c r="J4963" s="5"/>
    </row>
    <row r="4964" spans="1:10">
      <c r="A4964" s="100"/>
      <c r="B4964" s="5"/>
      <c r="C4964" s="5"/>
      <c r="D4964" s="5"/>
      <c r="E4964" s="5"/>
      <c r="F4964" s="5"/>
      <c r="G4964" s="5"/>
      <c r="H4964" s="5"/>
      <c r="I4964" s="5"/>
      <c r="J4964" s="5"/>
    </row>
    <row r="4965" spans="1:10">
      <c r="A4965" s="100"/>
      <c r="B4965" s="5"/>
      <c r="C4965" s="5"/>
      <c r="D4965" s="5"/>
      <c r="E4965" s="5"/>
      <c r="F4965" s="5"/>
      <c r="G4965" s="5"/>
      <c r="H4965" s="5"/>
      <c r="I4965" s="5"/>
      <c r="J4965" s="5"/>
    </row>
    <row r="4966" spans="1:10">
      <c r="A4966" s="100"/>
      <c r="B4966" s="5"/>
      <c r="C4966" s="5"/>
      <c r="D4966" s="5"/>
      <c r="E4966" s="5"/>
      <c r="F4966" s="5"/>
      <c r="G4966" s="5"/>
      <c r="H4966" s="5"/>
      <c r="I4966" s="5"/>
      <c r="J4966" s="5"/>
    </row>
    <row r="4967" spans="1:10">
      <c r="A4967" s="100"/>
      <c r="B4967" s="5"/>
      <c r="C4967" s="5"/>
      <c r="D4967" s="5"/>
      <c r="E4967" s="5"/>
      <c r="F4967" s="5"/>
      <c r="G4967" s="5"/>
      <c r="H4967" s="5"/>
      <c r="I4967" s="5"/>
      <c r="J4967" s="5"/>
    </row>
    <row r="4968" spans="1:10">
      <c r="A4968" s="100"/>
      <c r="B4968" s="5"/>
      <c r="C4968" s="5"/>
      <c r="D4968" s="5"/>
      <c r="E4968" s="5"/>
      <c r="F4968" s="5"/>
      <c r="G4968" s="5"/>
      <c r="H4968" s="5"/>
      <c r="I4968" s="5"/>
      <c r="J4968" s="5"/>
    </row>
    <row r="4969" spans="1:10">
      <c r="A4969" s="100"/>
      <c r="B4969" s="5"/>
      <c r="C4969" s="5"/>
      <c r="D4969" s="5"/>
      <c r="E4969" s="5"/>
      <c r="F4969" s="5"/>
      <c r="G4969" s="5"/>
      <c r="H4969" s="5"/>
      <c r="I4969" s="5"/>
      <c r="J4969" s="5"/>
    </row>
    <row r="4970" spans="1:10">
      <c r="A4970" s="100"/>
      <c r="B4970" s="5"/>
      <c r="C4970" s="5"/>
      <c r="D4970" s="5"/>
      <c r="E4970" s="5"/>
      <c r="F4970" s="5"/>
      <c r="G4970" s="5"/>
      <c r="H4970" s="5"/>
      <c r="I4970" s="5"/>
      <c r="J4970" s="5"/>
    </row>
    <row r="4971" spans="1:10">
      <c r="A4971" s="101"/>
      <c r="B4971" s="5"/>
      <c r="C4971" s="5"/>
      <c r="D4971" s="5"/>
      <c r="E4971" s="5"/>
      <c r="F4971" s="5"/>
      <c r="G4971" s="5"/>
      <c r="H4971" s="5"/>
      <c r="I4971" s="5"/>
      <c r="J4971" s="5"/>
    </row>
    <row r="4972" spans="1:10">
      <c r="A4972" s="5"/>
      <c r="B4972" s="5"/>
      <c r="C4972" s="5"/>
      <c r="D4972" s="5"/>
      <c r="E4972" s="5"/>
      <c r="F4972" s="5"/>
      <c r="G4972" s="5"/>
      <c r="H4972" s="5"/>
      <c r="I4972" s="5"/>
      <c r="J4972" s="5"/>
    </row>
    <row r="4973" spans="1:10">
      <c r="A4973" s="5"/>
      <c r="B4973" s="5"/>
      <c r="C4973" s="5"/>
      <c r="D4973" s="5"/>
      <c r="E4973" s="5"/>
      <c r="F4973" s="5"/>
      <c r="G4973" s="5"/>
      <c r="H4973" s="5"/>
      <c r="I4973" s="5"/>
      <c r="J4973" s="5"/>
    </row>
    <row r="4974" spans="1:10">
      <c r="A4974" s="5"/>
      <c r="B4974" s="5"/>
      <c r="C4974" s="5"/>
      <c r="D4974" s="5"/>
      <c r="E4974" s="5"/>
      <c r="F4974" s="5"/>
      <c r="G4974" s="5"/>
      <c r="H4974" s="5"/>
      <c r="I4974" s="5"/>
      <c r="J4974" s="5"/>
    </row>
    <row r="4975" spans="1:10">
      <c r="A4975" s="5"/>
      <c r="B4975" s="5"/>
      <c r="C4975" s="5"/>
      <c r="D4975" s="5"/>
      <c r="E4975" s="5"/>
      <c r="F4975" s="5"/>
      <c r="G4975" s="5"/>
      <c r="H4975" s="5"/>
      <c r="I4975" s="5"/>
      <c r="J4975" s="5"/>
    </row>
    <row r="4976" spans="1:10">
      <c r="A4976" s="5"/>
      <c r="B4976" s="5"/>
      <c r="C4976" s="5"/>
      <c r="D4976" s="5"/>
      <c r="E4976" s="5"/>
      <c r="F4976" s="5"/>
      <c r="G4976" s="5"/>
      <c r="H4976" s="5"/>
      <c r="I4976" s="5"/>
      <c r="J4976" s="5"/>
    </row>
    <row r="4977" spans="1:10">
      <c r="A4977" s="5"/>
      <c r="B4977" s="5"/>
      <c r="C4977" s="5"/>
      <c r="D4977" s="5"/>
      <c r="E4977" s="5"/>
      <c r="F4977" s="5"/>
      <c r="G4977" s="5"/>
      <c r="H4977" s="5"/>
      <c r="I4977" s="5"/>
      <c r="J4977" s="5"/>
    </row>
    <row r="4978" spans="1:10">
      <c r="A4978" s="5"/>
      <c r="B4978" s="5"/>
      <c r="C4978" s="5"/>
      <c r="D4978" s="5"/>
      <c r="E4978" s="5"/>
      <c r="F4978" s="5"/>
      <c r="G4978" s="5"/>
      <c r="H4978" s="5"/>
      <c r="I4978" s="5"/>
      <c r="J4978" s="5"/>
    </row>
    <row r="4979" spans="1:10">
      <c r="A4979" s="5"/>
      <c r="B4979" s="5"/>
      <c r="C4979" s="5"/>
      <c r="D4979" s="5"/>
      <c r="E4979" s="5"/>
      <c r="F4979" s="5"/>
      <c r="G4979" s="5"/>
      <c r="H4979" s="5"/>
      <c r="I4979" s="5"/>
      <c r="J4979" s="5"/>
    </row>
    <row r="4980" spans="1:10">
      <c r="A4980" s="5"/>
      <c r="B4980" s="5"/>
      <c r="C4980" s="5"/>
      <c r="D4980" s="5"/>
      <c r="E4980" s="5"/>
      <c r="F4980" s="5"/>
      <c r="G4980" s="5"/>
      <c r="H4980" s="5"/>
      <c r="I4980" s="5"/>
      <c r="J4980" s="5"/>
    </row>
    <row r="4981" spans="1:10">
      <c r="A4981" s="5"/>
      <c r="B4981" s="102"/>
      <c r="C4981" s="5"/>
      <c r="D4981" s="5"/>
      <c r="E4981" s="5"/>
      <c r="F4981" s="5"/>
      <c r="G4981" s="5"/>
      <c r="H4981" s="5"/>
      <c r="I4981" s="5"/>
      <c r="J4981" s="5"/>
    </row>
    <row r="4982" spans="1:10">
      <c r="A4982" s="5"/>
      <c r="B4982" s="5"/>
      <c r="C4982" s="5"/>
      <c r="D4982" s="5"/>
      <c r="E4982" s="5"/>
      <c r="F4982" s="5"/>
      <c r="G4982" s="5"/>
      <c r="H4982" s="5"/>
      <c r="I4982" s="5"/>
      <c r="J4982" s="5"/>
    </row>
    <row r="4983" spans="1:10">
      <c r="A4983" s="5"/>
      <c r="B4983" s="5"/>
      <c r="C4983" s="5"/>
      <c r="D4983" s="5"/>
      <c r="E4983" s="5"/>
      <c r="F4983" s="5"/>
      <c r="G4983" s="5"/>
      <c r="H4983" s="5"/>
      <c r="I4983" s="5"/>
      <c r="J4983" s="5"/>
    </row>
    <row r="4984" spans="1:10">
      <c r="A4984" s="5"/>
      <c r="B4984" s="5"/>
      <c r="C4984" s="5"/>
      <c r="D4984" s="5"/>
      <c r="E4984" s="5"/>
      <c r="F4984" s="5"/>
      <c r="G4984" s="5"/>
      <c r="H4984" s="5"/>
      <c r="I4984" s="5"/>
      <c r="J4984" s="5"/>
    </row>
    <row r="4985" spans="1:10">
      <c r="A4985" s="5"/>
      <c r="B4985" s="5"/>
      <c r="C4985" s="5"/>
      <c r="D4985" s="5"/>
      <c r="E4985" s="5"/>
      <c r="F4985" s="5"/>
      <c r="G4985" s="5"/>
      <c r="H4985" s="5"/>
      <c r="I4985" s="5"/>
      <c r="J4985" s="5"/>
    </row>
    <row r="4986" spans="1:10">
      <c r="A4986" s="5"/>
      <c r="B4986" s="5"/>
      <c r="C4986" s="5"/>
      <c r="D4986" s="5"/>
      <c r="E4986" s="5"/>
      <c r="F4986" s="5"/>
      <c r="G4986" s="5"/>
      <c r="H4986" s="5"/>
      <c r="I4986" s="5"/>
      <c r="J4986" s="5"/>
    </row>
    <row r="4987" spans="1:10">
      <c r="A4987" s="5"/>
      <c r="B4987" s="5"/>
      <c r="C4987" s="5"/>
      <c r="D4987" s="5"/>
      <c r="E4987" s="5"/>
      <c r="F4987" s="5"/>
      <c r="G4987" s="5"/>
      <c r="H4987" s="5"/>
      <c r="I4987" s="5"/>
      <c r="J4987" s="5"/>
    </row>
    <row r="4988" spans="1:10">
      <c r="A4988" s="5"/>
      <c r="B4988" s="5"/>
      <c r="C4988" s="5"/>
      <c r="D4988" s="5"/>
      <c r="E4988" s="5"/>
      <c r="F4988" s="5"/>
      <c r="G4988" s="5"/>
      <c r="H4988" s="5"/>
      <c r="I4988" s="5"/>
      <c r="J4988" s="5"/>
    </row>
    <row r="4989" spans="1:10">
      <c r="A4989" s="5"/>
      <c r="B4989" s="5"/>
      <c r="C4989" s="5"/>
      <c r="D4989" s="5"/>
      <c r="E4989" s="5"/>
      <c r="F4989" s="5"/>
      <c r="G4989" s="5"/>
      <c r="H4989" s="5"/>
      <c r="I4989" s="5"/>
      <c r="J4989" s="5"/>
    </row>
    <row r="4990" spans="1:10">
      <c r="A4990" s="5"/>
      <c r="B4990" s="5"/>
      <c r="C4990" s="5"/>
      <c r="D4990" s="5"/>
      <c r="E4990" s="5"/>
      <c r="F4990" s="5"/>
      <c r="G4990" s="5"/>
      <c r="H4990" s="5"/>
      <c r="I4990" s="5"/>
      <c r="J4990" s="5"/>
    </row>
    <row r="4991" spans="1:10">
      <c r="A4991" s="5"/>
      <c r="B4991" s="5"/>
      <c r="C4991" s="5"/>
      <c r="D4991" s="5"/>
      <c r="E4991" s="5"/>
      <c r="F4991" s="5"/>
      <c r="G4991" s="5"/>
      <c r="H4991" s="5"/>
      <c r="I4991" s="5"/>
      <c r="J4991" s="5"/>
    </row>
    <row r="4992" spans="1:10">
      <c r="A4992" s="5"/>
      <c r="B4992" s="5"/>
      <c r="C4992" s="5"/>
      <c r="D4992" s="5"/>
      <c r="E4992" s="5"/>
      <c r="F4992" s="5"/>
      <c r="G4992" s="5"/>
      <c r="H4992" s="5"/>
      <c r="I4992" s="5"/>
      <c r="J4992" s="5"/>
    </row>
    <row r="4993" spans="1:10">
      <c r="A4993" s="5"/>
      <c r="B4993" s="5"/>
      <c r="C4993" s="5"/>
      <c r="D4993" s="5"/>
      <c r="E4993" s="5"/>
      <c r="F4993" s="5"/>
      <c r="G4993" s="5"/>
      <c r="H4993" s="5"/>
      <c r="I4993" s="5"/>
      <c r="J4993" s="5"/>
    </row>
    <row r="4994" spans="1:10">
      <c r="A4994" s="5"/>
      <c r="B4994" s="5"/>
      <c r="C4994" s="5"/>
      <c r="D4994" s="5"/>
      <c r="E4994" s="5"/>
      <c r="F4994" s="5"/>
      <c r="G4994" s="5"/>
      <c r="H4994" s="5"/>
      <c r="I4994" s="5"/>
      <c r="J4994" s="5"/>
    </row>
    <row r="4995" spans="1:10">
      <c r="A4995" s="5"/>
      <c r="B4995" s="5"/>
      <c r="C4995" s="5"/>
      <c r="D4995" s="5"/>
      <c r="E4995" s="5"/>
      <c r="F4995" s="5"/>
      <c r="G4995" s="5"/>
      <c r="H4995" s="5"/>
      <c r="I4995" s="5"/>
      <c r="J4995" s="5"/>
    </row>
    <row r="4996" spans="1:10">
      <c r="A4996" s="5"/>
      <c r="B4996" s="5"/>
      <c r="C4996" s="5"/>
      <c r="D4996" s="5"/>
      <c r="E4996" s="5"/>
      <c r="F4996" s="5"/>
      <c r="G4996" s="5"/>
      <c r="H4996" s="5"/>
      <c r="I4996" s="5"/>
      <c r="J4996" s="5"/>
    </row>
    <row r="4997" spans="1:10">
      <c r="A4997" s="5"/>
      <c r="B4997" s="5"/>
      <c r="C4997" s="5"/>
      <c r="D4997" s="5"/>
      <c r="E4997" s="5"/>
      <c r="F4997" s="5"/>
      <c r="G4997" s="5"/>
      <c r="H4997" s="5"/>
      <c r="I4997" s="5"/>
      <c r="J4997" s="5"/>
    </row>
    <row r="4998" spans="1:10">
      <c r="A4998" s="5"/>
      <c r="B4998" s="5"/>
      <c r="C4998" s="5"/>
      <c r="D4998" s="5"/>
      <c r="E4998" s="5"/>
      <c r="F4998" s="5"/>
      <c r="G4998" s="5"/>
      <c r="H4998" s="5"/>
      <c r="I4998" s="5"/>
      <c r="J4998" s="5"/>
    </row>
    <row r="4999" spans="1:10">
      <c r="A4999" s="5"/>
      <c r="B4999" s="5"/>
      <c r="C4999" s="5"/>
      <c r="D4999" s="5"/>
      <c r="E4999" s="5"/>
      <c r="F4999" s="5"/>
      <c r="G4999" s="5"/>
      <c r="H4999" s="5"/>
      <c r="I4999" s="5"/>
      <c r="J4999" s="5"/>
    </row>
    <row r="5000" spans="1:10">
      <c r="A5000" s="5"/>
      <c r="B5000" s="5"/>
      <c r="C5000" s="5"/>
      <c r="D5000" s="5"/>
      <c r="E5000" s="5"/>
      <c r="F5000" s="5"/>
      <c r="G5000" s="5"/>
      <c r="H5000" s="5"/>
      <c r="I5000" s="5"/>
      <c r="J5000" s="5"/>
    </row>
    <row r="5001" spans="1:10">
      <c r="A5001" s="5"/>
      <c r="B5001" s="5"/>
      <c r="C5001" s="5"/>
      <c r="D5001" s="5"/>
      <c r="E5001" s="5"/>
      <c r="F5001" s="5"/>
      <c r="G5001" s="5"/>
      <c r="H5001" s="5"/>
      <c r="I5001" s="5"/>
      <c r="J5001" s="5"/>
    </row>
    <row r="5002" spans="1:10">
      <c r="A5002" s="5"/>
      <c r="B5002" s="5"/>
      <c r="C5002" s="5"/>
      <c r="D5002" s="5"/>
      <c r="E5002" s="5"/>
      <c r="F5002" s="5"/>
      <c r="G5002" s="5"/>
      <c r="H5002" s="5"/>
      <c r="I5002" s="5"/>
      <c r="J5002" s="5"/>
    </row>
    <row r="5003" spans="1:10">
      <c r="A5003" s="5"/>
      <c r="B5003" s="5"/>
      <c r="C5003" s="5"/>
      <c r="D5003" s="5"/>
      <c r="E5003" s="5"/>
      <c r="F5003" s="5"/>
      <c r="G5003" s="5"/>
      <c r="H5003" s="5"/>
      <c r="I5003" s="5"/>
      <c r="J5003" s="5"/>
    </row>
    <row r="5004" spans="1:10">
      <c r="A5004" s="5"/>
      <c r="B5004" s="5"/>
      <c r="C5004" s="5"/>
      <c r="D5004" s="5"/>
      <c r="E5004" s="5"/>
      <c r="F5004" s="5"/>
      <c r="G5004" s="5"/>
      <c r="H5004" s="5"/>
      <c r="I5004" s="5"/>
      <c r="J5004" s="5"/>
    </row>
    <row r="5005" spans="1:10">
      <c r="A5005" s="5"/>
      <c r="B5005" s="5"/>
      <c r="C5005" s="5"/>
      <c r="D5005" s="5"/>
      <c r="E5005" s="5"/>
      <c r="F5005" s="5"/>
      <c r="G5005" s="5"/>
      <c r="H5005" s="5"/>
      <c r="I5005" s="5"/>
      <c r="J5005" s="5"/>
    </row>
    <row r="5006" spans="1:10">
      <c r="A5006" s="5"/>
      <c r="B5006" s="5"/>
      <c r="C5006" s="5"/>
      <c r="D5006" s="5"/>
      <c r="E5006" s="5"/>
      <c r="F5006" s="5"/>
      <c r="G5006" s="5"/>
      <c r="H5006" s="5"/>
      <c r="I5006" s="5"/>
      <c r="J5006" s="5"/>
    </row>
    <row r="5007" spans="1:10">
      <c r="A5007" s="5"/>
      <c r="B5007" s="5"/>
      <c r="C5007" s="5"/>
      <c r="D5007" s="5"/>
      <c r="E5007" s="5"/>
      <c r="F5007" s="5"/>
      <c r="G5007" s="5"/>
      <c r="H5007" s="5"/>
      <c r="I5007" s="5"/>
      <c r="J5007" s="5"/>
    </row>
    <row r="5008" spans="1:10">
      <c r="A5008" s="5"/>
      <c r="B5008" s="5"/>
      <c r="C5008" s="5"/>
      <c r="D5008" s="5"/>
      <c r="E5008" s="5"/>
      <c r="F5008" s="5"/>
      <c r="G5008" s="5"/>
      <c r="H5008" s="5"/>
      <c r="I5008" s="5"/>
      <c r="J5008" s="5"/>
    </row>
    <row r="5009" spans="1:10">
      <c r="A5009" s="5"/>
      <c r="B5009" s="5"/>
      <c r="C5009" s="5"/>
      <c r="D5009" s="5"/>
      <c r="E5009" s="5"/>
      <c r="F5009" s="5"/>
      <c r="G5009" s="5"/>
      <c r="H5009" s="5"/>
      <c r="I5009" s="5"/>
      <c r="J5009" s="5"/>
    </row>
    <row r="5010" spans="1:10">
      <c r="A5010" s="5"/>
      <c r="B5010" s="5"/>
      <c r="C5010" s="5"/>
      <c r="D5010" s="5"/>
      <c r="E5010" s="5"/>
      <c r="F5010" s="5"/>
      <c r="G5010" s="5"/>
      <c r="H5010" s="5"/>
      <c r="I5010" s="5"/>
      <c r="J5010" s="5"/>
    </row>
    <row r="5011" spans="1:10">
      <c r="A5011" s="5"/>
      <c r="B5011" s="5"/>
      <c r="C5011" s="5"/>
      <c r="D5011" s="5"/>
      <c r="E5011" s="5"/>
      <c r="F5011" s="5"/>
      <c r="G5011" s="5"/>
      <c r="H5011" s="5"/>
      <c r="I5011" s="5"/>
      <c r="J5011" s="5"/>
    </row>
    <row r="5012" spans="1:10">
      <c r="A5012" s="5"/>
      <c r="B5012" s="5"/>
      <c r="C5012" s="5"/>
      <c r="D5012" s="5"/>
      <c r="E5012" s="5"/>
      <c r="F5012" s="5"/>
      <c r="G5012" s="5"/>
      <c r="H5012" s="5"/>
      <c r="I5012" s="5"/>
      <c r="J5012" s="5"/>
    </row>
    <row r="5013" spans="1:10">
      <c r="A5013" s="5"/>
      <c r="B5013" s="5"/>
      <c r="C5013" s="5"/>
      <c r="D5013" s="5"/>
      <c r="E5013" s="5"/>
      <c r="F5013" s="5"/>
      <c r="G5013" s="5"/>
      <c r="H5013" s="5"/>
      <c r="I5013" s="5"/>
      <c r="J5013" s="5"/>
    </row>
    <row r="5014" spans="1:10">
      <c r="A5014" s="5"/>
      <c r="B5014" s="5"/>
      <c r="C5014" s="5"/>
      <c r="D5014" s="5"/>
      <c r="E5014" s="5"/>
      <c r="F5014" s="5"/>
      <c r="G5014" s="5"/>
      <c r="H5014" s="5"/>
      <c r="I5014" s="5"/>
      <c r="J5014" s="5"/>
    </row>
    <row r="5015" spans="1:10">
      <c r="A5015" s="5"/>
      <c r="B5015" s="5"/>
      <c r="C5015" s="5"/>
      <c r="D5015" s="5"/>
      <c r="E5015" s="5"/>
      <c r="F5015" s="5"/>
      <c r="G5015" s="5"/>
      <c r="H5015" s="5"/>
      <c r="I5015" s="5"/>
      <c r="J5015" s="5"/>
    </row>
    <row r="5016" spans="1:10">
      <c r="A5016" s="5"/>
      <c r="B5016" s="5"/>
      <c r="C5016" s="5"/>
      <c r="D5016" s="5"/>
      <c r="E5016" s="5"/>
      <c r="F5016" s="5"/>
      <c r="G5016" s="5"/>
      <c r="H5016" s="5"/>
      <c r="I5016" s="5"/>
      <c r="J5016" s="5"/>
    </row>
    <row r="5017" spans="1:10">
      <c r="A5017" s="5"/>
      <c r="B5017" s="5"/>
      <c r="C5017" s="5"/>
      <c r="D5017" s="5"/>
      <c r="E5017" s="5"/>
      <c r="F5017" s="5"/>
      <c r="G5017" s="5"/>
      <c r="H5017" s="5"/>
      <c r="I5017" s="5"/>
      <c r="J5017" s="5"/>
    </row>
    <row r="5018" spans="1:10">
      <c r="A5018" s="5"/>
      <c r="B5018" s="5"/>
      <c r="C5018" s="5"/>
      <c r="D5018" s="5"/>
      <c r="E5018" s="5"/>
      <c r="F5018" s="5"/>
      <c r="G5018" s="5"/>
      <c r="H5018" s="5"/>
      <c r="I5018" s="5"/>
      <c r="J5018" s="5"/>
    </row>
    <row r="5019" spans="1:10">
      <c r="A5019" s="5"/>
      <c r="B5019" s="5"/>
      <c r="C5019" s="5"/>
      <c r="D5019" s="5"/>
      <c r="E5019" s="5"/>
      <c r="F5019" s="5"/>
      <c r="G5019" s="5"/>
      <c r="H5019" s="5"/>
      <c r="I5019" s="5"/>
      <c r="J5019" s="5"/>
    </row>
    <row r="5020" spans="1:10">
      <c r="A5020" s="5"/>
      <c r="B5020" s="5"/>
      <c r="C5020" s="5"/>
      <c r="D5020" s="5"/>
      <c r="E5020" s="5"/>
      <c r="F5020" s="5"/>
      <c r="G5020" s="5"/>
      <c r="H5020" s="5"/>
      <c r="I5020" s="5"/>
      <c r="J5020" s="5"/>
    </row>
    <row r="5021" spans="1:10">
      <c r="A5021" s="5"/>
      <c r="B5021" s="5"/>
      <c r="C5021" s="5"/>
      <c r="D5021" s="5"/>
      <c r="E5021" s="5"/>
      <c r="F5021" s="5"/>
      <c r="G5021" s="5"/>
      <c r="H5021" s="5"/>
      <c r="I5021" s="5"/>
      <c r="J5021" s="5"/>
    </row>
    <row r="5022" spans="1:10">
      <c r="A5022" s="5"/>
      <c r="B5022" s="5"/>
      <c r="C5022" s="5"/>
      <c r="D5022" s="5"/>
      <c r="E5022" s="5"/>
      <c r="F5022" s="5"/>
      <c r="G5022" s="5"/>
      <c r="H5022" s="5"/>
      <c r="I5022" s="5"/>
      <c r="J5022" s="5"/>
    </row>
    <row r="5023" spans="1:10">
      <c r="A5023" s="5"/>
      <c r="B5023" s="5"/>
      <c r="C5023" s="5"/>
      <c r="D5023" s="5"/>
      <c r="E5023" s="5"/>
      <c r="F5023" s="5"/>
      <c r="G5023" s="5"/>
      <c r="H5023" s="5"/>
      <c r="I5023" s="5"/>
      <c r="J5023" s="5"/>
    </row>
    <row r="5024" spans="1:10">
      <c r="A5024" s="5"/>
      <c r="B5024" s="5"/>
      <c r="C5024" s="5"/>
      <c r="D5024" s="5"/>
      <c r="E5024" s="5"/>
      <c r="F5024" s="5"/>
      <c r="G5024" s="5"/>
      <c r="H5024" s="5"/>
      <c r="I5024" s="5"/>
      <c r="J5024" s="5"/>
    </row>
    <row r="5025" spans="1:10">
      <c r="A5025" s="5"/>
      <c r="B5025" s="5"/>
      <c r="C5025" s="5"/>
      <c r="D5025" s="5"/>
      <c r="E5025" s="5"/>
      <c r="F5025" s="5"/>
      <c r="G5025" s="5"/>
      <c r="H5025" s="5"/>
      <c r="I5025" s="5"/>
      <c r="J5025" s="5"/>
    </row>
    <row r="5026" spans="1:10">
      <c r="A5026" s="5"/>
      <c r="B5026" s="5"/>
      <c r="C5026" s="5"/>
      <c r="D5026" s="5"/>
      <c r="E5026" s="5"/>
      <c r="F5026" s="5"/>
      <c r="G5026" s="5"/>
      <c r="H5026" s="5"/>
      <c r="I5026" s="5"/>
      <c r="J5026" s="5"/>
    </row>
    <row r="5027" spans="1:10">
      <c r="A5027" s="5"/>
      <c r="B5027" s="5"/>
      <c r="C5027" s="5"/>
      <c r="D5027" s="5"/>
      <c r="E5027" s="5"/>
      <c r="F5027" s="5"/>
      <c r="G5027" s="5"/>
      <c r="H5027" s="5"/>
      <c r="I5027" s="5"/>
      <c r="J5027" s="5"/>
    </row>
    <row r="5028" spans="1:10">
      <c r="A5028" s="5"/>
      <c r="B5028" s="5"/>
      <c r="C5028" s="5"/>
      <c r="D5028" s="5"/>
      <c r="E5028" s="5"/>
      <c r="F5028" s="5"/>
      <c r="G5028" s="5"/>
      <c r="H5028" s="5"/>
      <c r="I5028" s="5"/>
      <c r="J5028" s="5"/>
    </row>
    <row r="5029" spans="1:10">
      <c r="A5029" s="5"/>
      <c r="B5029" s="5"/>
      <c r="C5029" s="5"/>
      <c r="D5029" s="5"/>
      <c r="E5029" s="5"/>
      <c r="F5029" s="5"/>
      <c r="G5029" s="5"/>
      <c r="H5029" s="5"/>
      <c r="I5029" s="5"/>
      <c r="J5029" s="5"/>
    </row>
    <row r="5030" spans="1:10">
      <c r="A5030" s="5"/>
      <c r="B5030" s="5"/>
      <c r="C5030" s="5"/>
      <c r="D5030" s="5"/>
      <c r="E5030" s="5"/>
      <c r="F5030" s="5"/>
      <c r="G5030" s="5"/>
      <c r="H5030" s="5"/>
      <c r="I5030" s="5"/>
      <c r="J5030" s="5"/>
    </row>
    <row r="5031" spans="1:10">
      <c r="A5031" s="5"/>
      <c r="B5031" s="5"/>
      <c r="C5031" s="5"/>
      <c r="D5031" s="5"/>
      <c r="E5031" s="5"/>
      <c r="F5031" s="5"/>
      <c r="G5031" s="5"/>
      <c r="H5031" s="5"/>
      <c r="I5031" s="5"/>
      <c r="J5031" s="5"/>
    </row>
    <row r="5032" spans="1:10">
      <c r="A5032" s="5"/>
      <c r="B5032" s="5"/>
      <c r="C5032" s="5"/>
      <c r="D5032" s="5"/>
      <c r="E5032" s="5"/>
      <c r="F5032" s="5"/>
      <c r="G5032" s="5"/>
      <c r="H5032" s="5"/>
      <c r="I5032" s="5"/>
      <c r="J5032" s="5"/>
    </row>
    <row r="5033" spans="1:10">
      <c r="A5033" s="5"/>
      <c r="B5033" s="5"/>
      <c r="C5033" s="5"/>
      <c r="D5033" s="5"/>
      <c r="E5033" s="5"/>
      <c r="F5033" s="5"/>
      <c r="G5033" s="5"/>
      <c r="H5033" s="5"/>
      <c r="I5033" s="5"/>
      <c r="J5033" s="5"/>
    </row>
    <row r="5034" spans="1:10">
      <c r="A5034" s="5"/>
      <c r="B5034" s="5"/>
      <c r="C5034" s="5"/>
      <c r="D5034" s="5"/>
      <c r="E5034" s="5"/>
      <c r="F5034" s="5"/>
      <c r="G5034" s="5"/>
      <c r="H5034" s="5"/>
      <c r="I5034" s="5"/>
      <c r="J5034" s="5"/>
    </row>
    <row r="5035" spans="1:10">
      <c r="A5035" s="5"/>
      <c r="B5035" s="5"/>
      <c r="C5035" s="5"/>
      <c r="D5035" s="5"/>
      <c r="E5035" s="5"/>
      <c r="F5035" s="5"/>
      <c r="G5035" s="5"/>
      <c r="H5035" s="5"/>
      <c r="I5035" s="5"/>
      <c r="J5035" s="5"/>
    </row>
    <row r="5036" spans="1:10">
      <c r="A5036" s="5"/>
      <c r="B5036" s="5"/>
      <c r="C5036" s="5"/>
      <c r="D5036" s="5"/>
      <c r="E5036" s="5"/>
      <c r="F5036" s="5"/>
      <c r="G5036" s="5"/>
      <c r="H5036" s="5"/>
      <c r="I5036" s="5"/>
      <c r="J5036" s="5"/>
    </row>
    <row r="5037" spans="1:10">
      <c r="A5037" s="5"/>
      <c r="B5037" s="5"/>
      <c r="C5037" s="5"/>
      <c r="D5037" s="5"/>
      <c r="E5037" s="5"/>
      <c r="F5037" s="5"/>
      <c r="G5037" s="5"/>
      <c r="H5037" s="5"/>
      <c r="I5037" s="5"/>
      <c r="J5037" s="5"/>
    </row>
    <row r="5038" spans="1:10">
      <c r="A5038" s="5"/>
      <c r="B5038" s="5"/>
      <c r="C5038" s="5"/>
      <c r="D5038" s="5"/>
      <c r="E5038" s="5"/>
      <c r="F5038" s="5"/>
      <c r="G5038" s="5"/>
      <c r="H5038" s="5"/>
      <c r="I5038" s="5"/>
      <c r="J5038" s="5"/>
    </row>
    <row r="5039" spans="1:10">
      <c r="A5039" s="5"/>
      <c r="B5039" s="5"/>
      <c r="C5039" s="5"/>
      <c r="D5039" s="5"/>
      <c r="E5039" s="5"/>
      <c r="F5039" s="5"/>
      <c r="G5039" s="5"/>
      <c r="H5039" s="5"/>
      <c r="I5039" s="5"/>
      <c r="J5039" s="5"/>
    </row>
    <row r="5040" spans="1:10">
      <c r="A5040" s="5"/>
      <c r="B5040" s="5"/>
      <c r="C5040" s="5"/>
      <c r="D5040" s="5"/>
      <c r="E5040" s="5"/>
      <c r="F5040" s="5"/>
      <c r="G5040" s="5"/>
      <c r="H5040" s="5"/>
      <c r="I5040" s="5"/>
      <c r="J5040" s="5"/>
    </row>
    <row r="5041" spans="1:10">
      <c r="A5041" s="5"/>
      <c r="B5041" s="5"/>
      <c r="C5041" s="5"/>
      <c r="D5041" s="5"/>
      <c r="E5041" s="5"/>
      <c r="F5041" s="5"/>
      <c r="G5041" s="5"/>
      <c r="H5041" s="5"/>
      <c r="I5041" s="5"/>
      <c r="J5041" s="5"/>
    </row>
    <row r="5042" spans="1:10">
      <c r="A5042" s="5"/>
      <c r="B5042" s="5"/>
      <c r="C5042" s="5"/>
      <c r="D5042" s="5"/>
      <c r="E5042" s="5"/>
      <c r="F5042" s="5"/>
      <c r="G5042" s="5"/>
      <c r="H5042" s="5"/>
      <c r="I5042" s="5"/>
      <c r="J5042" s="5"/>
    </row>
    <row r="5043" spans="1:10">
      <c r="A5043" s="5"/>
      <c r="B5043" s="5"/>
      <c r="C5043" s="5"/>
      <c r="D5043" s="5"/>
      <c r="E5043" s="5"/>
      <c r="F5043" s="5"/>
      <c r="G5043" s="5"/>
      <c r="H5043" s="5"/>
      <c r="I5043" s="5"/>
      <c r="J5043" s="5"/>
    </row>
    <row r="5044" spans="1:10">
      <c r="A5044" s="5"/>
      <c r="B5044" s="5"/>
      <c r="C5044" s="5"/>
      <c r="D5044" s="5"/>
      <c r="E5044" s="5"/>
      <c r="F5044" s="5"/>
      <c r="G5044" s="5"/>
      <c r="H5044" s="5"/>
      <c r="I5044" s="5"/>
      <c r="J5044" s="5"/>
    </row>
    <row r="5045" spans="1:10">
      <c r="A5045" s="5"/>
      <c r="B5045" s="5"/>
      <c r="C5045" s="5"/>
      <c r="D5045" s="5"/>
      <c r="E5045" s="5"/>
      <c r="F5045" s="5"/>
      <c r="G5045" s="5"/>
      <c r="H5045" s="5"/>
      <c r="I5045" s="5"/>
      <c r="J5045" s="5"/>
    </row>
    <row r="5046" spans="1:10">
      <c r="A5046" s="5"/>
      <c r="B5046" s="5"/>
      <c r="C5046" s="5"/>
      <c r="D5046" s="5"/>
      <c r="E5046" s="5"/>
      <c r="F5046" s="5"/>
      <c r="G5046" s="5"/>
      <c r="H5046" s="5"/>
      <c r="I5046" s="5"/>
      <c r="J5046" s="5"/>
    </row>
    <row r="5047" spans="1:10">
      <c r="A5047" s="5"/>
      <c r="B5047" s="5"/>
      <c r="C5047" s="5"/>
      <c r="D5047" s="5"/>
      <c r="E5047" s="5"/>
      <c r="F5047" s="5"/>
      <c r="G5047" s="5"/>
      <c r="H5047" s="5"/>
      <c r="I5047" s="5"/>
      <c r="J5047" s="5"/>
    </row>
    <row r="5048" spans="1:10">
      <c r="A5048" s="5"/>
      <c r="B5048" s="5"/>
      <c r="C5048" s="5"/>
      <c r="D5048" s="5"/>
      <c r="E5048" s="5"/>
      <c r="F5048" s="5"/>
      <c r="G5048" s="5"/>
      <c r="H5048" s="5"/>
      <c r="I5048" s="5"/>
      <c r="J5048" s="5"/>
    </row>
    <row r="5049" spans="1:10">
      <c r="A5049" s="5"/>
      <c r="B5049" s="5"/>
      <c r="C5049" s="5"/>
      <c r="D5049" s="5"/>
      <c r="E5049" s="5"/>
      <c r="F5049" s="5"/>
      <c r="G5049" s="5"/>
      <c r="H5049" s="5"/>
      <c r="I5049" s="5"/>
      <c r="J5049" s="5"/>
    </row>
    <row r="5050" spans="1:10">
      <c r="A5050" s="5"/>
      <c r="B5050" s="5"/>
      <c r="C5050" s="5"/>
      <c r="D5050" s="5"/>
      <c r="E5050" s="5"/>
      <c r="F5050" s="5"/>
      <c r="G5050" s="5"/>
      <c r="H5050" s="5"/>
      <c r="I5050" s="5"/>
      <c r="J5050" s="5"/>
    </row>
    <row r="5051" spans="1:10">
      <c r="A5051" s="5"/>
      <c r="B5051" s="5"/>
      <c r="C5051" s="5"/>
      <c r="D5051" s="5"/>
      <c r="E5051" s="5"/>
      <c r="F5051" s="5"/>
      <c r="G5051" s="5"/>
      <c r="H5051" s="5"/>
      <c r="I5051" s="5"/>
      <c r="J5051" s="5"/>
    </row>
    <row r="5052" spans="1:10">
      <c r="A5052" s="5"/>
      <c r="B5052" s="5"/>
      <c r="C5052" s="5"/>
      <c r="D5052" s="5"/>
      <c r="E5052" s="5"/>
      <c r="F5052" s="5"/>
      <c r="G5052" s="5"/>
      <c r="H5052" s="5"/>
      <c r="I5052" s="5"/>
      <c r="J5052" s="5"/>
    </row>
    <row r="5053" spans="1:10">
      <c r="A5053" s="5"/>
      <c r="B5053" s="5"/>
      <c r="C5053" s="5"/>
      <c r="D5053" s="5"/>
      <c r="E5053" s="5"/>
      <c r="F5053" s="5"/>
      <c r="G5053" s="5"/>
      <c r="H5053" s="5"/>
      <c r="I5053" s="5"/>
      <c r="J5053" s="5"/>
    </row>
    <row r="5054" spans="1:10">
      <c r="A5054" s="5"/>
      <c r="B5054" s="5"/>
      <c r="C5054" s="5"/>
      <c r="D5054" s="5"/>
      <c r="E5054" s="5"/>
      <c r="F5054" s="5"/>
      <c r="G5054" s="5"/>
      <c r="H5054" s="5"/>
      <c r="I5054" s="5"/>
      <c r="J5054" s="5"/>
    </row>
    <row r="5055" spans="1:10">
      <c r="A5055" s="5"/>
      <c r="B5055" s="5"/>
      <c r="C5055" s="5"/>
      <c r="D5055" s="5"/>
      <c r="E5055" s="5"/>
      <c r="F5055" s="5"/>
      <c r="G5055" s="5"/>
      <c r="H5055" s="5"/>
      <c r="I5055" s="5"/>
      <c r="J5055" s="5"/>
    </row>
    <row r="5056" spans="1:10">
      <c r="A5056" s="5"/>
      <c r="B5056" s="5"/>
      <c r="C5056" s="5"/>
      <c r="D5056" s="5"/>
      <c r="E5056" s="5"/>
      <c r="F5056" s="5"/>
      <c r="G5056" s="5"/>
      <c r="H5056" s="5"/>
      <c r="I5056" s="5"/>
      <c r="J5056" s="5"/>
    </row>
    <row r="5057" spans="1:10">
      <c r="A5057" s="5"/>
      <c r="B5057" s="5"/>
      <c r="C5057" s="5"/>
      <c r="D5057" s="5"/>
      <c r="E5057" s="5"/>
      <c r="F5057" s="5"/>
      <c r="G5057" s="5"/>
      <c r="H5057" s="5"/>
      <c r="I5057" s="5"/>
      <c r="J5057" s="5"/>
    </row>
    <row r="5058" spans="1:10">
      <c r="A5058" s="5"/>
      <c r="B5058" s="5"/>
      <c r="C5058" s="5"/>
      <c r="D5058" s="5"/>
      <c r="E5058" s="5"/>
      <c r="F5058" s="5"/>
      <c r="G5058" s="5"/>
      <c r="H5058" s="5"/>
      <c r="I5058" s="5"/>
      <c r="J5058" s="5"/>
    </row>
    <row r="5059" spans="1:10">
      <c r="A5059" s="5"/>
      <c r="B5059" s="5"/>
      <c r="C5059" s="5"/>
      <c r="D5059" s="5"/>
      <c r="E5059" s="5"/>
      <c r="F5059" s="5"/>
      <c r="G5059" s="5"/>
      <c r="H5059" s="5"/>
      <c r="I5059" s="5"/>
      <c r="J5059" s="5"/>
    </row>
    <row r="5060" spans="1:10">
      <c r="A5060" s="5"/>
      <c r="B5060" s="5"/>
      <c r="C5060" s="5"/>
      <c r="D5060" s="5"/>
      <c r="E5060" s="5"/>
      <c r="F5060" s="5"/>
      <c r="G5060" s="5"/>
      <c r="H5060" s="5"/>
      <c r="I5060" s="5"/>
      <c r="J5060" s="5"/>
    </row>
    <row r="5061" spans="1:10">
      <c r="A5061" s="5"/>
      <c r="B5061" s="5"/>
      <c r="C5061" s="5"/>
      <c r="D5061" s="5"/>
      <c r="E5061" s="5"/>
      <c r="F5061" s="5"/>
      <c r="G5061" s="5"/>
      <c r="H5061" s="5"/>
      <c r="I5061" s="5"/>
      <c r="J5061" s="5"/>
    </row>
    <row r="5062" spans="1:10">
      <c r="A5062" s="5"/>
      <c r="B5062" s="5"/>
      <c r="C5062" s="5"/>
      <c r="D5062" s="5"/>
      <c r="E5062" s="5"/>
      <c r="F5062" s="5"/>
      <c r="G5062" s="5"/>
      <c r="H5062" s="5"/>
      <c r="I5062" s="5"/>
      <c r="J5062" s="5"/>
    </row>
    <row r="5063" spans="1:10">
      <c r="A5063" s="5"/>
      <c r="B5063" s="5"/>
      <c r="C5063" s="5"/>
      <c r="D5063" s="5"/>
      <c r="E5063" s="5"/>
      <c r="F5063" s="5"/>
      <c r="G5063" s="5"/>
      <c r="H5063" s="5"/>
      <c r="I5063" s="5"/>
      <c r="J5063" s="5"/>
    </row>
    <row r="5064" spans="1:10">
      <c r="A5064" s="5"/>
      <c r="B5064" s="5"/>
      <c r="C5064" s="5"/>
      <c r="D5064" s="5"/>
      <c r="E5064" s="5"/>
      <c r="F5064" s="5"/>
      <c r="G5064" s="5"/>
      <c r="H5064" s="5"/>
      <c r="I5064" s="5"/>
      <c r="J5064" s="5"/>
    </row>
    <row r="5065" spans="1:10">
      <c r="A5065" s="5"/>
      <c r="B5065" s="5"/>
      <c r="C5065" s="5"/>
      <c r="D5065" s="5"/>
      <c r="E5065" s="5"/>
      <c r="F5065" s="5"/>
      <c r="G5065" s="5"/>
      <c r="H5065" s="5"/>
      <c r="I5065" s="5"/>
      <c r="J5065" s="5"/>
    </row>
    <row r="5066" spans="1:10">
      <c r="A5066" s="5"/>
      <c r="B5066" s="5"/>
      <c r="C5066" s="5"/>
      <c r="D5066" s="5"/>
      <c r="E5066" s="5"/>
      <c r="F5066" s="5"/>
      <c r="G5066" s="5"/>
      <c r="H5066" s="5"/>
      <c r="I5066" s="5"/>
      <c r="J5066" s="5"/>
    </row>
    <row r="5067" spans="1:10">
      <c r="A5067" s="5"/>
      <c r="B5067" s="5"/>
      <c r="C5067" s="5"/>
      <c r="D5067" s="5"/>
      <c r="E5067" s="5"/>
      <c r="F5067" s="5"/>
      <c r="G5067" s="5"/>
      <c r="H5067" s="5"/>
      <c r="I5067" s="5"/>
      <c r="J5067" s="5"/>
    </row>
    <row r="5068" spans="1:10">
      <c r="A5068" s="5"/>
      <c r="B5068" s="5"/>
      <c r="C5068" s="5"/>
      <c r="D5068" s="5"/>
      <c r="E5068" s="5"/>
      <c r="F5068" s="5"/>
      <c r="G5068" s="5"/>
      <c r="H5068" s="5"/>
      <c r="I5068" s="5"/>
      <c r="J5068" s="5"/>
    </row>
    <row r="5069" spans="1:10">
      <c r="A5069" s="5"/>
      <c r="B5069" s="5"/>
      <c r="C5069" s="5"/>
      <c r="D5069" s="5"/>
      <c r="E5069" s="5"/>
      <c r="F5069" s="5"/>
      <c r="G5069" s="5"/>
      <c r="H5069" s="5"/>
      <c r="I5069" s="5"/>
      <c r="J5069" s="5"/>
    </row>
    <row r="5070" spans="1:10">
      <c r="A5070" s="5"/>
      <c r="B5070" s="5"/>
      <c r="C5070" s="5"/>
      <c r="D5070" s="5"/>
      <c r="E5070" s="5"/>
      <c r="F5070" s="5"/>
      <c r="G5070" s="5"/>
      <c r="H5070" s="5"/>
      <c r="I5070" s="5"/>
      <c r="J5070" s="5"/>
    </row>
    <row r="5071" spans="1:10">
      <c r="A5071" s="5"/>
      <c r="B5071" s="5"/>
      <c r="C5071" s="5"/>
      <c r="D5071" s="5"/>
      <c r="E5071" s="5"/>
      <c r="F5071" s="5"/>
      <c r="G5071" s="5"/>
      <c r="H5071" s="5"/>
      <c r="I5071" s="5"/>
      <c r="J5071" s="5"/>
    </row>
    <row r="5072" spans="1:10">
      <c r="A5072" s="5"/>
      <c r="B5072" s="5"/>
      <c r="C5072" s="5"/>
      <c r="D5072" s="5"/>
      <c r="E5072" s="5"/>
      <c r="F5072" s="5"/>
      <c r="G5072" s="5"/>
      <c r="H5072" s="5"/>
      <c r="I5072" s="5"/>
      <c r="J5072" s="5"/>
    </row>
    <row r="5073" spans="1:10">
      <c r="A5073" s="5"/>
      <c r="B5073" s="5"/>
      <c r="C5073" s="5"/>
      <c r="D5073" s="5"/>
      <c r="E5073" s="5"/>
      <c r="F5073" s="5"/>
      <c r="G5073" s="5"/>
      <c r="H5073" s="5"/>
      <c r="I5073" s="5"/>
      <c r="J5073" s="5"/>
    </row>
    <row r="5074" spans="1:10">
      <c r="A5074" s="5"/>
      <c r="B5074" s="5"/>
      <c r="C5074" s="5"/>
      <c r="D5074" s="5"/>
      <c r="E5074" s="5"/>
      <c r="F5074" s="5"/>
      <c r="G5074" s="5"/>
      <c r="H5074" s="5"/>
      <c r="I5074" s="5"/>
      <c r="J5074" s="5"/>
    </row>
    <row r="5075" spans="1:10">
      <c r="A5075" s="5"/>
      <c r="B5075" s="5"/>
      <c r="C5075" s="5"/>
      <c r="D5075" s="5"/>
      <c r="E5075" s="5"/>
      <c r="F5075" s="5"/>
      <c r="G5075" s="5"/>
      <c r="H5075" s="5"/>
      <c r="I5075" s="5"/>
      <c r="J5075" s="5"/>
    </row>
    <row r="5076" spans="1:10">
      <c r="A5076" s="5"/>
      <c r="B5076" s="5"/>
      <c r="C5076" s="5"/>
      <c r="D5076" s="5"/>
      <c r="E5076" s="5"/>
      <c r="F5076" s="5"/>
      <c r="G5076" s="5"/>
      <c r="H5076" s="5"/>
      <c r="I5076" s="5"/>
      <c r="J5076" s="5"/>
    </row>
    <row r="5077" spans="1:10">
      <c r="A5077" s="5"/>
      <c r="B5077" s="5"/>
      <c r="C5077" s="5"/>
      <c r="D5077" s="5"/>
      <c r="E5077" s="5"/>
      <c r="F5077" s="5"/>
      <c r="G5077" s="5"/>
      <c r="H5077" s="5"/>
      <c r="I5077" s="5"/>
      <c r="J5077" s="5"/>
    </row>
    <row r="5078" spans="1:10">
      <c r="A5078" s="5"/>
      <c r="B5078" s="5"/>
      <c r="C5078" s="5"/>
      <c r="D5078" s="5"/>
      <c r="E5078" s="5"/>
      <c r="F5078" s="5"/>
      <c r="G5078" s="5"/>
      <c r="H5078" s="5"/>
      <c r="I5078" s="5"/>
      <c r="J5078" s="5"/>
    </row>
    <row r="5079" spans="1:10">
      <c r="A5079" s="5"/>
      <c r="B5079" s="5"/>
      <c r="C5079" s="5"/>
      <c r="D5079" s="5"/>
      <c r="E5079" s="5"/>
      <c r="F5079" s="5"/>
      <c r="G5079" s="5"/>
      <c r="H5079" s="5"/>
      <c r="I5079" s="5"/>
      <c r="J5079" s="5"/>
    </row>
    <row r="5080" spans="1:10">
      <c r="A5080" s="5"/>
      <c r="B5080" s="5"/>
      <c r="C5080" s="5"/>
      <c r="D5080" s="5"/>
      <c r="E5080" s="5"/>
      <c r="F5080" s="5"/>
      <c r="G5080" s="5"/>
      <c r="H5080" s="5"/>
      <c r="I5080" s="5"/>
      <c r="J5080" s="5"/>
    </row>
    <row r="5081" spans="1:10">
      <c r="A5081" s="5"/>
      <c r="B5081" s="5"/>
      <c r="C5081" s="5"/>
      <c r="D5081" s="5"/>
      <c r="E5081" s="5"/>
      <c r="F5081" s="5"/>
      <c r="G5081" s="5"/>
      <c r="H5081" s="5"/>
      <c r="I5081" s="5"/>
      <c r="J5081" s="5"/>
    </row>
    <row r="5082" spans="1:10">
      <c r="A5082" s="5"/>
      <c r="B5082" s="5"/>
      <c r="C5082" s="5"/>
      <c r="D5082" s="5"/>
      <c r="E5082" s="5"/>
      <c r="F5082" s="5"/>
      <c r="G5082" s="5"/>
      <c r="H5082" s="5"/>
      <c r="I5082" s="5"/>
      <c r="J5082" s="5"/>
    </row>
    <row r="5083" spans="1:10">
      <c r="A5083" s="5"/>
      <c r="B5083" s="5"/>
      <c r="C5083" s="5"/>
      <c r="D5083" s="5"/>
      <c r="E5083" s="5"/>
      <c r="F5083" s="5"/>
      <c r="G5083" s="5"/>
      <c r="H5083" s="5"/>
      <c r="I5083" s="5"/>
      <c r="J5083" s="5"/>
    </row>
    <row r="5084" spans="1:10">
      <c r="A5084" s="5"/>
      <c r="B5084" s="5"/>
      <c r="C5084" s="5"/>
      <c r="D5084" s="5"/>
      <c r="E5084" s="5"/>
      <c r="F5084" s="5"/>
      <c r="G5084" s="5"/>
      <c r="H5084" s="5"/>
      <c r="I5084" s="5"/>
      <c r="J5084" s="5"/>
    </row>
    <row r="5085" spans="1:10">
      <c r="A5085" s="5"/>
      <c r="B5085" s="5"/>
      <c r="C5085" s="5"/>
      <c r="D5085" s="5"/>
      <c r="E5085" s="5"/>
      <c r="F5085" s="5"/>
      <c r="G5085" s="5"/>
      <c r="H5085" s="5"/>
      <c r="I5085" s="5"/>
      <c r="J5085" s="5"/>
    </row>
    <row r="5086" spans="1:10">
      <c r="A5086" s="5"/>
      <c r="B5086" s="5"/>
      <c r="C5086" s="5"/>
      <c r="D5086" s="5"/>
      <c r="E5086" s="5"/>
      <c r="F5086" s="5"/>
      <c r="G5086" s="5"/>
      <c r="H5086" s="5"/>
      <c r="I5086" s="5"/>
      <c r="J5086" s="5"/>
    </row>
    <row r="5087" spans="1:10">
      <c r="A5087" s="5"/>
      <c r="B5087" s="5"/>
      <c r="C5087" s="5"/>
      <c r="D5087" s="5"/>
      <c r="E5087" s="5"/>
      <c r="F5087" s="5"/>
      <c r="G5087" s="5"/>
      <c r="H5087" s="5"/>
      <c r="I5087" s="5"/>
      <c r="J5087" s="5"/>
    </row>
    <row r="5088" spans="1:10">
      <c r="A5088" s="5"/>
      <c r="B5088" s="5"/>
      <c r="C5088" s="5"/>
      <c r="D5088" s="5"/>
      <c r="E5088" s="5"/>
      <c r="F5088" s="5"/>
      <c r="G5088" s="5"/>
      <c r="H5088" s="5"/>
      <c r="I5088" s="5"/>
      <c r="J5088" s="5"/>
    </row>
    <row r="5089" spans="1:10">
      <c r="A5089" s="5"/>
      <c r="B5089" s="5"/>
      <c r="C5089" s="5"/>
      <c r="D5089" s="5"/>
      <c r="E5089" s="5"/>
      <c r="F5089" s="5"/>
      <c r="G5089" s="5"/>
      <c r="H5089" s="5"/>
      <c r="I5089" s="5"/>
      <c r="J5089" s="5"/>
    </row>
    <row r="5090" spans="1:10">
      <c r="A5090" s="5"/>
      <c r="B5090" s="5"/>
      <c r="C5090" s="5"/>
      <c r="D5090" s="5"/>
      <c r="E5090" s="5"/>
      <c r="F5090" s="5"/>
      <c r="G5090" s="5"/>
      <c r="H5090" s="5"/>
      <c r="I5090" s="5"/>
      <c r="J5090" s="5"/>
    </row>
    <row r="5091" spans="1:10">
      <c r="A5091" s="5"/>
      <c r="B5091" s="5"/>
      <c r="C5091" s="5"/>
      <c r="D5091" s="5"/>
      <c r="E5091" s="5"/>
      <c r="F5091" s="5"/>
      <c r="G5091" s="5"/>
      <c r="H5091" s="5"/>
      <c r="I5091" s="5"/>
      <c r="J5091" s="5"/>
    </row>
    <row r="5092" spans="1:10">
      <c r="A5092" s="5"/>
      <c r="B5092" s="5"/>
      <c r="C5092" s="5"/>
      <c r="D5092" s="5"/>
      <c r="E5092" s="5"/>
      <c r="F5092" s="5"/>
      <c r="G5092" s="5"/>
      <c r="H5092" s="5"/>
      <c r="I5092" s="5"/>
      <c r="J5092" s="5"/>
    </row>
    <row r="5093" spans="1:10">
      <c r="A5093" s="5"/>
      <c r="B5093" s="5"/>
      <c r="C5093" s="5"/>
      <c r="D5093" s="5"/>
      <c r="E5093" s="5"/>
      <c r="F5093" s="5"/>
      <c r="G5093" s="5"/>
      <c r="H5093" s="5"/>
      <c r="I5093" s="5"/>
      <c r="J5093" s="5"/>
    </row>
    <row r="5094" spans="1:10">
      <c r="A5094" s="5"/>
      <c r="B5094" s="5"/>
      <c r="C5094" s="5"/>
      <c r="D5094" s="5"/>
      <c r="E5094" s="5"/>
      <c r="F5094" s="5"/>
      <c r="G5094" s="5"/>
      <c r="H5094" s="5"/>
      <c r="I5094" s="5"/>
      <c r="J5094" s="5"/>
    </row>
    <row r="5095" spans="1:10">
      <c r="A5095" s="5"/>
      <c r="B5095" s="5"/>
      <c r="C5095" s="5"/>
      <c r="D5095" s="5"/>
      <c r="E5095" s="5"/>
      <c r="F5095" s="5"/>
      <c r="G5095" s="5"/>
      <c r="H5095" s="5"/>
      <c r="I5095" s="5"/>
      <c r="J5095" s="5"/>
    </row>
    <row r="5096" spans="1:10">
      <c r="A5096" s="5"/>
      <c r="B5096" s="5"/>
      <c r="C5096" s="5"/>
      <c r="D5096" s="5"/>
      <c r="E5096" s="5"/>
      <c r="F5096" s="5"/>
      <c r="G5096" s="5"/>
      <c r="H5096" s="5"/>
      <c r="I5096" s="5"/>
      <c r="J5096" s="5"/>
    </row>
    <row r="5097" spans="1:10">
      <c r="A5097" s="5"/>
      <c r="B5097" s="5"/>
      <c r="C5097" s="5"/>
      <c r="D5097" s="5"/>
      <c r="E5097" s="5"/>
      <c r="F5097" s="5"/>
      <c r="G5097" s="5"/>
      <c r="H5097" s="5"/>
      <c r="I5097" s="5"/>
      <c r="J5097" s="5"/>
    </row>
    <row r="5098" spans="1:10">
      <c r="A5098" s="5"/>
      <c r="B5098" s="5"/>
      <c r="C5098" s="5"/>
      <c r="D5098" s="5"/>
      <c r="E5098" s="5"/>
      <c r="F5098" s="5"/>
      <c r="G5098" s="5"/>
      <c r="H5098" s="5"/>
      <c r="I5098" s="5"/>
      <c r="J5098" s="5"/>
    </row>
    <row r="5099" spans="1:10">
      <c r="A5099" s="5"/>
      <c r="B5099" s="5"/>
      <c r="C5099" s="5"/>
      <c r="D5099" s="5"/>
      <c r="E5099" s="5"/>
      <c r="F5099" s="5"/>
      <c r="G5099" s="5"/>
      <c r="H5099" s="5"/>
      <c r="I5099" s="5"/>
      <c r="J5099" s="5"/>
    </row>
    <row r="5100" spans="1:10">
      <c r="A5100" s="5"/>
      <c r="B5100" s="5"/>
      <c r="C5100" s="5"/>
      <c r="D5100" s="5"/>
      <c r="E5100" s="5"/>
      <c r="F5100" s="5"/>
      <c r="G5100" s="5"/>
      <c r="H5100" s="5"/>
      <c r="I5100" s="5"/>
      <c r="J5100" s="5"/>
    </row>
    <row r="5101" spans="1:10">
      <c r="A5101" s="5"/>
      <c r="B5101" s="5"/>
      <c r="C5101" s="5"/>
      <c r="D5101" s="5"/>
      <c r="E5101" s="5"/>
      <c r="F5101" s="5"/>
      <c r="G5101" s="5"/>
      <c r="H5101" s="5"/>
      <c r="I5101" s="5"/>
      <c r="J5101" s="5"/>
    </row>
    <row r="5102" spans="1:10">
      <c r="A5102" s="5"/>
      <c r="B5102" s="5"/>
      <c r="C5102" s="5"/>
      <c r="D5102" s="5"/>
      <c r="E5102" s="5"/>
      <c r="F5102" s="5"/>
      <c r="G5102" s="5"/>
      <c r="H5102" s="5"/>
      <c r="I5102" s="5"/>
      <c r="J5102" s="5"/>
    </row>
    <row r="5103" spans="1:10">
      <c r="A5103" s="5"/>
      <c r="B5103" s="5"/>
      <c r="C5103" s="5"/>
      <c r="D5103" s="5"/>
      <c r="E5103" s="5"/>
      <c r="F5103" s="5"/>
      <c r="G5103" s="5"/>
      <c r="H5103" s="5"/>
      <c r="I5103" s="5"/>
      <c r="J5103" s="5"/>
    </row>
    <row r="5104" spans="1:10">
      <c r="A5104" s="5"/>
      <c r="B5104" s="5"/>
      <c r="C5104" s="5"/>
      <c r="D5104" s="5"/>
      <c r="E5104" s="5"/>
      <c r="F5104" s="5"/>
      <c r="G5104" s="5"/>
      <c r="H5104" s="5"/>
      <c r="I5104" s="5"/>
      <c r="J5104" s="5"/>
    </row>
    <row r="5105" spans="1:10">
      <c r="A5105" s="5"/>
      <c r="B5105" s="5"/>
      <c r="C5105" s="5"/>
      <c r="D5105" s="5"/>
      <c r="E5105" s="5"/>
      <c r="F5105" s="5"/>
      <c r="G5105" s="5"/>
      <c r="H5105" s="5"/>
      <c r="I5105" s="5"/>
      <c r="J5105" s="5"/>
    </row>
    <row r="5106" spans="1:10">
      <c r="A5106" s="5"/>
      <c r="B5106" s="5"/>
      <c r="C5106" s="5"/>
      <c r="D5106" s="5"/>
      <c r="E5106" s="5"/>
      <c r="F5106" s="5"/>
      <c r="G5106" s="5"/>
      <c r="H5106" s="5"/>
      <c r="I5106" s="5"/>
      <c r="J5106" s="5"/>
    </row>
    <row r="5107" spans="1:10">
      <c r="A5107" s="5"/>
      <c r="B5107" s="5"/>
      <c r="C5107" s="5"/>
      <c r="D5107" s="5"/>
      <c r="E5107" s="5"/>
      <c r="F5107" s="5"/>
      <c r="G5107" s="5"/>
      <c r="H5107" s="5"/>
      <c r="I5107" s="5"/>
      <c r="J5107" s="5"/>
    </row>
    <row r="5108" spans="1:10">
      <c r="A5108" s="5"/>
      <c r="B5108" s="5"/>
      <c r="C5108" s="5"/>
      <c r="D5108" s="5"/>
      <c r="E5108" s="5"/>
      <c r="F5108" s="5"/>
      <c r="G5108" s="5"/>
      <c r="H5108" s="5"/>
      <c r="I5108" s="5"/>
      <c r="J5108" s="5"/>
    </row>
    <row r="5109" spans="1:10">
      <c r="A5109" s="5"/>
      <c r="B5109" s="5"/>
      <c r="C5109" s="5"/>
      <c r="D5109" s="5"/>
      <c r="E5109" s="5"/>
      <c r="F5109" s="5"/>
      <c r="G5109" s="5"/>
      <c r="H5109" s="5"/>
      <c r="I5109" s="5"/>
      <c r="J5109" s="5"/>
    </row>
    <row r="5110" spans="1:10">
      <c r="A5110" s="5"/>
      <c r="B5110" s="5"/>
      <c r="C5110" s="5"/>
      <c r="D5110" s="5"/>
      <c r="E5110" s="5"/>
      <c r="F5110" s="5"/>
      <c r="G5110" s="5"/>
      <c r="H5110" s="5"/>
      <c r="I5110" s="5"/>
      <c r="J5110" s="5"/>
    </row>
    <row r="5111" spans="1:10">
      <c r="A5111" s="5"/>
      <c r="B5111" s="5"/>
      <c r="C5111" s="5"/>
      <c r="D5111" s="5"/>
      <c r="E5111" s="5"/>
      <c r="F5111" s="5"/>
      <c r="G5111" s="5"/>
      <c r="H5111" s="5"/>
      <c r="I5111" s="5"/>
      <c r="J5111" s="5"/>
    </row>
    <row r="5112" spans="1:10">
      <c r="A5112" s="5"/>
      <c r="B5112" s="5"/>
      <c r="C5112" s="5"/>
      <c r="D5112" s="5"/>
      <c r="E5112" s="5"/>
      <c r="F5112" s="5"/>
      <c r="G5112" s="5"/>
      <c r="H5112" s="5"/>
      <c r="I5112" s="5"/>
      <c r="J5112" s="5"/>
    </row>
    <row r="5113" spans="1:10">
      <c r="A5113" s="5"/>
      <c r="B5113" s="5"/>
      <c r="C5113" s="5"/>
      <c r="D5113" s="5"/>
      <c r="E5113" s="5"/>
      <c r="F5113" s="5"/>
      <c r="G5113" s="5"/>
      <c r="H5113" s="5"/>
      <c r="I5113" s="5"/>
      <c r="J5113" s="5"/>
    </row>
    <row r="5114" spans="1:10">
      <c r="A5114" s="5"/>
      <c r="B5114" s="5"/>
      <c r="C5114" s="5"/>
      <c r="D5114" s="5"/>
      <c r="E5114" s="5"/>
      <c r="F5114" s="5"/>
      <c r="G5114" s="5"/>
      <c r="H5114" s="5"/>
      <c r="I5114" s="5"/>
      <c r="J5114" s="5"/>
    </row>
    <row r="5115" spans="1:10">
      <c r="A5115" s="5"/>
      <c r="B5115" s="5"/>
      <c r="C5115" s="5"/>
      <c r="D5115" s="5"/>
      <c r="E5115" s="5"/>
      <c r="F5115" s="5"/>
      <c r="G5115" s="5"/>
      <c r="H5115" s="5"/>
      <c r="I5115" s="5"/>
      <c r="J5115" s="5"/>
    </row>
    <row r="5116" spans="1:10">
      <c r="A5116" s="5"/>
      <c r="B5116" s="5"/>
      <c r="C5116" s="5"/>
      <c r="D5116" s="5"/>
      <c r="E5116" s="5"/>
      <c r="F5116" s="5"/>
      <c r="G5116" s="5"/>
      <c r="H5116" s="5"/>
      <c r="I5116" s="5"/>
      <c r="J5116" s="5"/>
    </row>
    <row r="5117" spans="1:10">
      <c r="A5117" s="5"/>
      <c r="B5117" s="5"/>
      <c r="C5117" s="5"/>
      <c r="D5117" s="5"/>
      <c r="E5117" s="5"/>
      <c r="F5117" s="5"/>
      <c r="G5117" s="5"/>
      <c r="H5117" s="5"/>
      <c r="I5117" s="5"/>
      <c r="J5117" s="5"/>
    </row>
    <row r="5118" spans="1:10">
      <c r="A5118" s="5"/>
      <c r="B5118" s="5"/>
      <c r="C5118" s="5"/>
      <c r="D5118" s="5"/>
      <c r="E5118" s="5"/>
      <c r="F5118" s="5"/>
      <c r="G5118" s="5"/>
      <c r="H5118" s="5"/>
      <c r="I5118" s="5"/>
      <c r="J5118" s="5"/>
    </row>
    <row r="5119" spans="1:10">
      <c r="A5119" s="5"/>
      <c r="B5119" s="5"/>
      <c r="C5119" s="5"/>
      <c r="D5119" s="5"/>
      <c r="E5119" s="5"/>
      <c r="F5119" s="5"/>
      <c r="G5119" s="5"/>
      <c r="H5119" s="5"/>
      <c r="I5119" s="5"/>
      <c r="J5119" s="5"/>
    </row>
    <row r="5120" spans="1:10">
      <c r="A5120" s="5"/>
      <c r="B5120" s="5"/>
      <c r="C5120" s="5"/>
      <c r="D5120" s="5"/>
      <c r="E5120" s="5"/>
      <c r="F5120" s="5"/>
      <c r="G5120" s="5"/>
      <c r="H5120" s="5"/>
      <c r="I5120" s="5"/>
      <c r="J5120" s="5"/>
    </row>
    <row r="5121" spans="1:10">
      <c r="A5121" s="5"/>
      <c r="B5121" s="5"/>
      <c r="C5121" s="5"/>
      <c r="D5121" s="5"/>
      <c r="E5121" s="5"/>
      <c r="F5121" s="5"/>
      <c r="G5121" s="5"/>
      <c r="H5121" s="5"/>
      <c r="I5121" s="5"/>
      <c r="J5121" s="5"/>
    </row>
    <row r="5122" spans="1:10">
      <c r="A5122" s="5"/>
      <c r="B5122" s="5"/>
      <c r="C5122" s="5"/>
      <c r="D5122" s="5"/>
      <c r="E5122" s="5"/>
      <c r="F5122" s="5"/>
      <c r="G5122" s="5"/>
      <c r="H5122" s="5"/>
      <c r="I5122" s="5"/>
      <c r="J5122" s="5"/>
    </row>
    <row r="5123" spans="1:10">
      <c r="A5123" s="5"/>
      <c r="B5123" s="5"/>
      <c r="C5123" s="5"/>
      <c r="D5123" s="5"/>
      <c r="E5123" s="5"/>
      <c r="F5123" s="5"/>
      <c r="G5123" s="5"/>
      <c r="H5123" s="5"/>
      <c r="I5123" s="5"/>
      <c r="J5123" s="5"/>
    </row>
    <row r="5124" spans="1:10">
      <c r="A5124" s="5"/>
      <c r="B5124" s="5"/>
      <c r="C5124" s="5"/>
      <c r="D5124" s="5"/>
      <c r="E5124" s="5"/>
      <c r="F5124" s="5"/>
      <c r="G5124" s="5"/>
      <c r="H5124" s="5"/>
      <c r="I5124" s="5"/>
      <c r="J5124" s="5"/>
    </row>
    <row r="5125" spans="1:10">
      <c r="A5125" s="5"/>
      <c r="B5125" s="5"/>
      <c r="C5125" s="5"/>
      <c r="D5125" s="5"/>
      <c r="E5125" s="5"/>
      <c r="F5125" s="5"/>
      <c r="G5125" s="5"/>
      <c r="H5125" s="5"/>
      <c r="I5125" s="5"/>
      <c r="J5125" s="5"/>
    </row>
    <row r="5126" spans="1:10">
      <c r="A5126" s="5"/>
      <c r="B5126" s="5"/>
      <c r="C5126" s="5"/>
      <c r="D5126" s="5"/>
      <c r="E5126" s="5"/>
      <c r="F5126" s="5"/>
      <c r="G5126" s="5"/>
      <c r="H5126" s="5"/>
      <c r="I5126" s="5"/>
      <c r="J5126" s="5"/>
    </row>
    <row r="5127" spans="1:10">
      <c r="A5127" s="5"/>
      <c r="B5127" s="5"/>
      <c r="C5127" s="5"/>
      <c r="D5127" s="5"/>
      <c r="E5127" s="5"/>
      <c r="F5127" s="5"/>
      <c r="G5127" s="5"/>
      <c r="H5127" s="5"/>
      <c r="I5127" s="5"/>
      <c r="J5127" s="5"/>
    </row>
    <row r="5128" spans="1:10">
      <c r="A5128" s="5"/>
      <c r="B5128" s="5"/>
      <c r="C5128" s="5"/>
      <c r="D5128" s="5"/>
      <c r="E5128" s="5"/>
      <c r="F5128" s="5"/>
      <c r="G5128" s="5"/>
      <c r="H5128" s="5"/>
      <c r="I5128" s="5"/>
      <c r="J5128" s="5"/>
    </row>
    <row r="5129" spans="1:10">
      <c r="A5129" s="5"/>
      <c r="B5129" s="5"/>
      <c r="C5129" s="5"/>
      <c r="D5129" s="5"/>
      <c r="E5129" s="5"/>
      <c r="F5129" s="5"/>
      <c r="G5129" s="5"/>
      <c r="H5129" s="5"/>
      <c r="I5129" s="5"/>
      <c r="J5129" s="5"/>
    </row>
    <row r="5130" spans="1:10">
      <c r="A5130" s="5"/>
      <c r="B5130" s="5"/>
      <c r="C5130" s="5"/>
      <c r="D5130" s="5"/>
      <c r="E5130" s="5"/>
      <c r="F5130" s="5"/>
      <c r="G5130" s="5"/>
      <c r="H5130" s="5"/>
      <c r="I5130" s="5"/>
      <c r="J5130" s="5"/>
    </row>
    <row r="5131" spans="1:10">
      <c r="A5131" s="5"/>
      <c r="B5131" s="5"/>
      <c r="C5131" s="5"/>
      <c r="D5131" s="5"/>
      <c r="E5131" s="5"/>
      <c r="F5131" s="5"/>
      <c r="G5131" s="5"/>
      <c r="H5131" s="5"/>
      <c r="I5131" s="5"/>
      <c r="J5131" s="5"/>
    </row>
    <row r="5132" spans="1:10">
      <c r="A5132" s="5"/>
      <c r="B5132" s="5"/>
      <c r="C5132" s="5"/>
      <c r="D5132" s="5"/>
      <c r="E5132" s="5"/>
      <c r="F5132" s="5"/>
      <c r="G5132" s="5"/>
      <c r="H5132" s="5"/>
      <c r="I5132" s="5"/>
      <c r="J5132" s="5"/>
    </row>
    <row r="5133" spans="1:10">
      <c r="A5133" s="5"/>
      <c r="B5133" s="5"/>
      <c r="C5133" s="5"/>
      <c r="D5133" s="5"/>
      <c r="E5133" s="5"/>
      <c r="F5133" s="5"/>
      <c r="G5133" s="5"/>
      <c r="H5133" s="5"/>
      <c r="I5133" s="5"/>
      <c r="J5133" s="5"/>
    </row>
    <row r="5134" spans="1:10">
      <c r="A5134" s="5"/>
      <c r="B5134" s="5"/>
      <c r="C5134" s="5"/>
      <c r="D5134" s="5"/>
      <c r="E5134" s="5"/>
      <c r="F5134" s="5"/>
      <c r="G5134" s="5"/>
      <c r="H5134" s="5"/>
      <c r="I5134" s="5"/>
      <c r="J5134" s="5"/>
    </row>
    <row r="5135" spans="1:10">
      <c r="A5135" s="5"/>
      <c r="B5135" s="5"/>
      <c r="C5135" s="5"/>
      <c r="D5135" s="5"/>
      <c r="E5135" s="5"/>
      <c r="F5135" s="5"/>
      <c r="G5135" s="5"/>
      <c r="H5135" s="5"/>
      <c r="I5135" s="5"/>
      <c r="J5135" s="5"/>
    </row>
    <row r="5136" spans="1:10">
      <c r="A5136" s="5"/>
      <c r="B5136" s="5"/>
      <c r="C5136" s="5"/>
      <c r="D5136" s="5"/>
      <c r="E5136" s="5"/>
      <c r="F5136" s="5"/>
      <c r="G5136" s="5"/>
      <c r="H5136" s="5"/>
      <c r="I5136" s="5"/>
      <c r="J5136" s="5"/>
    </row>
    <row r="5137" spans="1:10">
      <c r="A5137" s="5"/>
      <c r="B5137" s="5"/>
      <c r="C5137" s="5"/>
      <c r="D5137" s="5"/>
      <c r="E5137" s="5"/>
      <c r="F5137" s="5"/>
      <c r="G5137" s="5"/>
      <c r="H5137" s="5"/>
      <c r="I5137" s="5"/>
      <c r="J5137" s="5"/>
    </row>
    <row r="5138" spans="1:10">
      <c r="A5138" s="5"/>
      <c r="B5138" s="5"/>
      <c r="C5138" s="5"/>
      <c r="D5138" s="5"/>
      <c r="E5138" s="5"/>
      <c r="F5138" s="5"/>
      <c r="G5138" s="5"/>
      <c r="H5138" s="5"/>
      <c r="I5138" s="5"/>
      <c r="J5138" s="5"/>
    </row>
    <row r="5139" spans="1:10">
      <c r="A5139" s="5"/>
      <c r="B5139" s="5"/>
      <c r="C5139" s="5"/>
      <c r="D5139" s="5"/>
      <c r="E5139" s="5"/>
      <c r="F5139" s="5"/>
      <c r="G5139" s="5"/>
      <c r="H5139" s="5"/>
      <c r="I5139" s="5"/>
      <c r="J5139" s="5"/>
    </row>
    <row r="5140" spans="1:10">
      <c r="A5140" s="5"/>
      <c r="B5140" s="5"/>
      <c r="C5140" s="5"/>
      <c r="D5140" s="5"/>
      <c r="E5140" s="5"/>
      <c r="F5140" s="5"/>
      <c r="G5140" s="5"/>
      <c r="H5140" s="5"/>
      <c r="I5140" s="5"/>
      <c r="J5140" s="5"/>
    </row>
    <row r="5141" spans="1:10">
      <c r="A5141" s="5"/>
      <c r="B5141" s="5"/>
      <c r="C5141" s="5"/>
      <c r="D5141" s="5"/>
      <c r="E5141" s="5"/>
      <c r="F5141" s="5"/>
      <c r="G5141" s="5"/>
      <c r="H5141" s="5"/>
      <c r="I5141" s="5"/>
      <c r="J5141" s="5"/>
    </row>
    <row r="5142" spans="1:10">
      <c r="A5142" s="5"/>
      <c r="B5142" s="5"/>
      <c r="C5142" s="5"/>
      <c r="D5142" s="5"/>
      <c r="E5142" s="5"/>
      <c r="F5142" s="5"/>
      <c r="G5142" s="5"/>
      <c r="H5142" s="5"/>
      <c r="I5142" s="5"/>
      <c r="J5142" s="5"/>
    </row>
    <row r="5143" spans="1:10">
      <c r="A5143" s="5"/>
      <c r="B5143" s="5"/>
      <c r="C5143" s="5"/>
      <c r="D5143" s="5"/>
      <c r="E5143" s="5"/>
      <c r="F5143" s="5"/>
      <c r="G5143" s="5"/>
      <c r="H5143" s="5"/>
      <c r="I5143" s="5"/>
      <c r="J5143" s="5"/>
    </row>
    <row r="5144" spans="1:10">
      <c r="A5144" s="5"/>
      <c r="B5144" s="5"/>
      <c r="C5144" s="5"/>
      <c r="D5144" s="5"/>
      <c r="E5144" s="5"/>
      <c r="F5144" s="5"/>
      <c r="G5144" s="5"/>
      <c r="H5144" s="5"/>
      <c r="I5144" s="5"/>
      <c r="J5144" s="5"/>
    </row>
    <row r="5145" spans="1:10">
      <c r="A5145" s="5"/>
      <c r="B5145" s="5"/>
      <c r="C5145" s="5"/>
      <c r="D5145" s="5"/>
      <c r="E5145" s="5"/>
      <c r="F5145" s="5"/>
      <c r="G5145" s="5"/>
      <c r="H5145" s="5"/>
      <c r="I5145" s="5"/>
      <c r="J5145" s="5"/>
    </row>
    <row r="5146" spans="1:10">
      <c r="A5146" s="5"/>
      <c r="B5146" s="5"/>
      <c r="C5146" s="5"/>
      <c r="D5146" s="5"/>
      <c r="E5146" s="5"/>
      <c r="F5146" s="5"/>
      <c r="G5146" s="5"/>
      <c r="H5146" s="5"/>
      <c r="I5146" s="5"/>
      <c r="J5146" s="5"/>
    </row>
    <row r="5147" spans="1:10">
      <c r="A5147" s="5"/>
      <c r="B5147" s="5"/>
      <c r="C5147" s="5"/>
      <c r="D5147" s="5"/>
      <c r="E5147" s="5"/>
      <c r="F5147" s="5"/>
      <c r="G5147" s="5"/>
      <c r="H5147" s="5"/>
      <c r="I5147" s="5"/>
      <c r="J5147" s="5"/>
    </row>
    <row r="5148" spans="1:10">
      <c r="A5148" s="5"/>
      <c r="B5148" s="5"/>
      <c r="C5148" s="5"/>
      <c r="D5148" s="5"/>
      <c r="E5148" s="5"/>
      <c r="F5148" s="5"/>
      <c r="G5148" s="5"/>
      <c r="H5148" s="5"/>
      <c r="I5148" s="5"/>
      <c r="J5148" s="5"/>
    </row>
    <row r="5149" spans="1:10">
      <c r="A5149" s="5"/>
      <c r="B5149" s="5"/>
      <c r="C5149" s="5"/>
      <c r="D5149" s="5"/>
      <c r="E5149" s="5"/>
      <c r="F5149" s="5"/>
      <c r="G5149" s="5"/>
      <c r="H5149" s="5"/>
      <c r="I5149" s="5"/>
      <c r="J5149" s="5"/>
    </row>
    <row r="5150" spans="1:10">
      <c r="A5150" s="5"/>
      <c r="B5150" s="5"/>
      <c r="C5150" s="5"/>
      <c r="D5150" s="5"/>
      <c r="E5150" s="5"/>
      <c r="F5150" s="5"/>
      <c r="G5150" s="5"/>
      <c r="H5150" s="5"/>
      <c r="I5150" s="5"/>
      <c r="J5150" s="5"/>
    </row>
    <row r="5151" spans="1:10">
      <c r="A5151" s="5"/>
      <c r="B5151" s="5"/>
      <c r="C5151" s="5"/>
      <c r="D5151" s="5"/>
      <c r="E5151" s="5"/>
      <c r="F5151" s="5"/>
      <c r="G5151" s="5"/>
      <c r="H5151" s="5"/>
      <c r="I5151" s="5"/>
      <c r="J5151" s="5"/>
    </row>
    <row r="5152" spans="1:10">
      <c r="A5152" s="5"/>
      <c r="B5152" s="5"/>
      <c r="C5152" s="5"/>
      <c r="D5152" s="5"/>
      <c r="E5152" s="5"/>
      <c r="F5152" s="5"/>
      <c r="G5152" s="5"/>
      <c r="H5152" s="5"/>
      <c r="I5152" s="5"/>
      <c r="J5152" s="5"/>
    </row>
    <row r="5153" spans="1:10">
      <c r="A5153" s="5"/>
      <c r="B5153" s="5"/>
      <c r="C5153" s="5"/>
      <c r="D5153" s="5"/>
      <c r="E5153" s="5"/>
      <c r="F5153" s="5"/>
      <c r="G5153" s="5"/>
      <c r="H5153" s="5"/>
      <c r="I5153" s="5"/>
      <c r="J5153" s="5"/>
    </row>
    <row r="5154" spans="1:10">
      <c r="A5154" s="5"/>
      <c r="B5154" s="5"/>
      <c r="C5154" s="5"/>
      <c r="D5154" s="5"/>
      <c r="E5154" s="5"/>
      <c r="F5154" s="5"/>
      <c r="G5154" s="5"/>
      <c r="H5154" s="5"/>
      <c r="I5154" s="5"/>
      <c r="J5154" s="5"/>
    </row>
    <row r="5155" spans="1:10">
      <c r="A5155" s="5"/>
      <c r="B5155" s="5"/>
      <c r="C5155" s="5"/>
      <c r="D5155" s="5"/>
      <c r="E5155" s="5"/>
      <c r="F5155" s="5"/>
      <c r="G5155" s="5"/>
      <c r="H5155" s="5"/>
      <c r="I5155" s="5"/>
      <c r="J5155" s="5"/>
    </row>
    <row r="5156" spans="1:10">
      <c r="A5156" s="5"/>
      <c r="B5156" s="5"/>
      <c r="C5156" s="5"/>
      <c r="D5156" s="5"/>
      <c r="E5156" s="5"/>
      <c r="F5156" s="5"/>
      <c r="G5156" s="5"/>
      <c r="H5156" s="5"/>
      <c r="I5156" s="5"/>
      <c r="J5156" s="5"/>
    </row>
    <row r="5157" spans="1:10">
      <c r="A5157" s="5"/>
      <c r="B5157" s="5"/>
      <c r="C5157" s="5"/>
      <c r="D5157" s="5"/>
      <c r="E5157" s="5"/>
      <c r="F5157" s="5"/>
      <c r="G5157" s="5"/>
      <c r="H5157" s="5"/>
      <c r="I5157" s="5"/>
      <c r="J5157" s="5"/>
    </row>
    <row r="5158" spans="1:10">
      <c r="A5158" s="5"/>
      <c r="B5158" s="5"/>
      <c r="C5158" s="5"/>
      <c r="D5158" s="5"/>
      <c r="E5158" s="5"/>
      <c r="F5158" s="5"/>
      <c r="G5158" s="5"/>
      <c r="H5158" s="5"/>
      <c r="I5158" s="5"/>
      <c r="J5158" s="5"/>
    </row>
    <row r="5159" spans="1:10">
      <c r="A5159" s="5"/>
      <c r="B5159" s="5"/>
      <c r="C5159" s="5"/>
      <c r="D5159" s="5"/>
      <c r="E5159" s="5"/>
      <c r="F5159" s="5"/>
      <c r="G5159" s="5"/>
      <c r="H5159" s="5"/>
      <c r="I5159" s="5"/>
      <c r="J5159" s="5"/>
    </row>
    <row r="5160" spans="1:10">
      <c r="A5160" s="5"/>
      <c r="B5160" s="5"/>
      <c r="C5160" s="5"/>
      <c r="D5160" s="5"/>
      <c r="E5160" s="5"/>
      <c r="F5160" s="5"/>
      <c r="G5160" s="5"/>
      <c r="H5160" s="5"/>
      <c r="I5160" s="5"/>
      <c r="J5160" s="5"/>
    </row>
    <row r="5161" spans="1:10">
      <c r="A5161" s="5"/>
      <c r="B5161" s="5"/>
      <c r="C5161" s="5"/>
      <c r="D5161" s="5"/>
      <c r="E5161" s="5"/>
      <c r="F5161" s="5"/>
      <c r="G5161" s="5"/>
      <c r="H5161" s="5"/>
      <c r="I5161" s="5"/>
      <c r="J5161" s="5"/>
    </row>
    <row r="5162" spans="1:10">
      <c r="A5162" s="5"/>
      <c r="B5162" s="5"/>
      <c r="C5162" s="5"/>
      <c r="D5162" s="5"/>
      <c r="E5162" s="5"/>
      <c r="F5162" s="5"/>
      <c r="G5162" s="5"/>
      <c r="H5162" s="5"/>
      <c r="I5162" s="5"/>
      <c r="J5162" s="5"/>
    </row>
    <row r="5163" spans="1:10">
      <c r="A5163" s="5"/>
      <c r="B5163" s="5"/>
      <c r="C5163" s="5"/>
      <c r="D5163" s="5"/>
      <c r="E5163" s="5"/>
      <c r="F5163" s="5"/>
      <c r="G5163" s="5"/>
      <c r="H5163" s="5"/>
      <c r="I5163" s="5"/>
      <c r="J5163" s="5"/>
    </row>
    <row r="5164" spans="1:10">
      <c r="A5164" s="5"/>
      <c r="B5164" s="5"/>
      <c r="C5164" s="5"/>
      <c r="D5164" s="5"/>
      <c r="E5164" s="5"/>
      <c r="F5164" s="5"/>
      <c r="G5164" s="5"/>
      <c r="H5164" s="5"/>
      <c r="I5164" s="5"/>
      <c r="J5164" s="5"/>
    </row>
    <row r="5165" spans="1:10">
      <c r="A5165" s="5"/>
      <c r="B5165" s="5"/>
      <c r="C5165" s="5"/>
      <c r="D5165" s="5"/>
      <c r="E5165" s="5"/>
      <c r="F5165" s="5"/>
      <c r="G5165" s="5"/>
      <c r="H5165" s="5"/>
      <c r="I5165" s="5"/>
      <c r="J5165" s="5"/>
    </row>
    <row r="5166" spans="1:10">
      <c r="A5166" s="5"/>
      <c r="B5166" s="5"/>
      <c r="C5166" s="5"/>
      <c r="D5166" s="5"/>
      <c r="E5166" s="5"/>
      <c r="F5166" s="5"/>
      <c r="G5166" s="5"/>
      <c r="H5166" s="5"/>
      <c r="I5166" s="5"/>
      <c r="J5166" s="5"/>
    </row>
    <row r="5167" spans="1:10">
      <c r="A5167" s="5"/>
      <c r="B5167" s="5"/>
      <c r="C5167" s="5"/>
      <c r="D5167" s="5"/>
      <c r="E5167" s="5"/>
      <c r="F5167" s="5"/>
      <c r="G5167" s="5"/>
      <c r="H5167" s="5"/>
      <c r="I5167" s="5"/>
      <c r="J5167" s="5"/>
    </row>
    <row r="5168" spans="1:10">
      <c r="A5168" s="5"/>
      <c r="B5168" s="5"/>
      <c r="C5168" s="5"/>
      <c r="D5168" s="5"/>
      <c r="E5168" s="5"/>
      <c r="F5168" s="5"/>
      <c r="G5168" s="5"/>
      <c r="H5168" s="5"/>
      <c r="I5168" s="5"/>
      <c r="J5168" s="5"/>
    </row>
    <row r="5169" spans="1:10">
      <c r="A5169" s="5"/>
      <c r="B5169" s="5"/>
      <c r="C5169" s="5"/>
      <c r="D5169" s="5"/>
      <c r="E5169" s="5"/>
      <c r="F5169" s="5"/>
      <c r="G5169" s="5"/>
      <c r="H5169" s="5"/>
      <c r="I5169" s="5"/>
      <c r="J5169" s="5"/>
    </row>
    <row r="5170" spans="1:10">
      <c r="A5170" s="5"/>
      <c r="B5170" s="5"/>
      <c r="C5170" s="5"/>
      <c r="D5170" s="5"/>
      <c r="E5170" s="5"/>
      <c r="F5170" s="5"/>
      <c r="G5170" s="5"/>
      <c r="H5170" s="5"/>
      <c r="I5170" s="5"/>
      <c r="J5170" s="5"/>
    </row>
    <row r="5171" spans="1:10">
      <c r="A5171" s="5"/>
      <c r="B5171" s="5"/>
      <c r="C5171" s="5"/>
      <c r="D5171" s="5"/>
      <c r="E5171" s="5"/>
      <c r="F5171" s="5"/>
      <c r="G5171" s="5"/>
      <c r="H5171" s="5"/>
      <c r="I5171" s="5"/>
      <c r="J5171" s="5"/>
    </row>
    <row r="5172" spans="1:10">
      <c r="A5172" s="5"/>
      <c r="B5172" s="5"/>
      <c r="C5172" s="5"/>
      <c r="D5172" s="5"/>
      <c r="E5172" s="5"/>
      <c r="F5172" s="5"/>
      <c r="G5172" s="5"/>
      <c r="H5172" s="5"/>
      <c r="I5172" s="5"/>
      <c r="J5172" s="5"/>
    </row>
    <row r="5173" spans="1:10">
      <c r="A5173" s="5"/>
      <c r="B5173" s="5"/>
      <c r="C5173" s="5"/>
      <c r="D5173" s="5"/>
      <c r="E5173" s="5"/>
      <c r="F5173" s="5"/>
      <c r="G5173" s="5"/>
      <c r="H5173" s="5"/>
      <c r="I5173" s="5"/>
      <c r="J5173" s="5"/>
    </row>
    <row r="5174" spans="1:10">
      <c r="A5174" s="5"/>
      <c r="B5174" s="5"/>
      <c r="C5174" s="5"/>
      <c r="D5174" s="5"/>
      <c r="E5174" s="5"/>
      <c r="F5174" s="5"/>
      <c r="G5174" s="5"/>
      <c r="H5174" s="5"/>
      <c r="I5174" s="5"/>
      <c r="J5174" s="5"/>
    </row>
    <row r="5175" spans="1:10">
      <c r="A5175" s="5"/>
      <c r="B5175" s="5"/>
      <c r="C5175" s="5"/>
      <c r="D5175" s="5"/>
      <c r="E5175" s="5"/>
      <c r="F5175" s="5"/>
      <c r="G5175" s="5"/>
      <c r="H5175" s="5"/>
      <c r="I5175" s="5"/>
      <c r="J5175" s="5"/>
    </row>
    <row r="5176" spans="1:10">
      <c r="A5176" s="5"/>
      <c r="B5176" s="5"/>
      <c r="C5176" s="5"/>
      <c r="D5176" s="5"/>
      <c r="E5176" s="5"/>
      <c r="F5176" s="5"/>
      <c r="G5176" s="5"/>
      <c r="H5176" s="5"/>
      <c r="I5176" s="5"/>
      <c r="J5176" s="5"/>
    </row>
    <row r="5177" spans="1:10">
      <c r="A5177" s="5"/>
      <c r="B5177" s="5"/>
      <c r="C5177" s="5"/>
      <c r="D5177" s="5"/>
      <c r="E5177" s="5"/>
      <c r="F5177" s="5"/>
      <c r="G5177" s="5"/>
      <c r="H5177" s="5"/>
      <c r="I5177" s="5"/>
      <c r="J5177" s="5"/>
    </row>
    <row r="5178" spans="1:10">
      <c r="A5178" s="5"/>
      <c r="B5178" s="5"/>
      <c r="C5178" s="5"/>
      <c r="D5178" s="5"/>
      <c r="E5178" s="5"/>
      <c r="F5178" s="5"/>
      <c r="G5178" s="5"/>
      <c r="H5178" s="5"/>
      <c r="I5178" s="5"/>
      <c r="J5178" s="5"/>
    </row>
    <row r="5179" spans="1:10">
      <c r="A5179" s="5"/>
      <c r="B5179" s="5"/>
      <c r="C5179" s="5"/>
      <c r="D5179" s="5"/>
      <c r="E5179" s="5"/>
      <c r="F5179" s="5"/>
      <c r="G5179" s="5"/>
      <c r="H5179" s="5"/>
      <c r="I5179" s="5"/>
      <c r="J5179" s="5"/>
    </row>
    <row r="5180" spans="1:10">
      <c r="A5180" s="5"/>
      <c r="B5180" s="5"/>
      <c r="C5180" s="5"/>
      <c r="D5180" s="5"/>
      <c r="E5180" s="5"/>
      <c r="F5180" s="5"/>
      <c r="G5180" s="5"/>
      <c r="H5180" s="5"/>
      <c r="I5180" s="5"/>
      <c r="J5180" s="5"/>
    </row>
    <row r="5181" spans="1:10">
      <c r="A5181" s="5"/>
      <c r="B5181" s="5"/>
      <c r="C5181" s="5"/>
      <c r="D5181" s="5"/>
      <c r="E5181" s="5"/>
      <c r="F5181" s="5"/>
      <c r="G5181" s="5"/>
      <c r="H5181" s="5"/>
      <c r="I5181" s="5"/>
      <c r="J5181" s="5"/>
    </row>
    <row r="5182" spans="1:10">
      <c r="A5182" s="5"/>
      <c r="B5182" s="5"/>
      <c r="C5182" s="5"/>
      <c r="D5182" s="5"/>
      <c r="E5182" s="5"/>
      <c r="F5182" s="5"/>
      <c r="G5182" s="5"/>
      <c r="H5182" s="5"/>
      <c r="I5182" s="5"/>
      <c r="J5182" s="5"/>
    </row>
    <row r="5183" spans="1:10">
      <c r="A5183" s="5"/>
      <c r="B5183" s="5"/>
      <c r="C5183" s="5"/>
      <c r="D5183" s="5"/>
      <c r="E5183" s="5"/>
      <c r="F5183" s="5"/>
      <c r="G5183" s="5"/>
      <c r="H5183" s="5"/>
      <c r="I5183" s="5"/>
      <c r="J5183" s="5"/>
    </row>
    <row r="5184" spans="1:10">
      <c r="A5184" s="5"/>
      <c r="B5184" s="5"/>
      <c r="C5184" s="5"/>
      <c r="D5184" s="5"/>
      <c r="E5184" s="5"/>
      <c r="F5184" s="5"/>
      <c r="G5184" s="5"/>
      <c r="H5184" s="5"/>
      <c r="I5184" s="5"/>
      <c r="J5184" s="5"/>
    </row>
    <row r="5185" spans="1:10">
      <c r="A5185" s="5"/>
      <c r="B5185" s="5"/>
      <c r="C5185" s="5"/>
      <c r="D5185" s="5"/>
      <c r="E5185" s="5"/>
      <c r="F5185" s="5"/>
      <c r="G5185" s="5"/>
      <c r="H5185" s="5"/>
      <c r="I5185" s="5"/>
      <c r="J5185" s="5"/>
    </row>
    <row r="5186" spans="1:10">
      <c r="A5186" s="5"/>
      <c r="B5186" s="5"/>
      <c r="C5186" s="5"/>
      <c r="D5186" s="5"/>
      <c r="E5186" s="5"/>
      <c r="F5186" s="5"/>
      <c r="G5186" s="5"/>
      <c r="H5186" s="5"/>
      <c r="I5186" s="5"/>
      <c r="J5186" s="5"/>
    </row>
    <row r="5187" spans="1:10">
      <c r="A5187" s="5"/>
      <c r="B5187" s="5"/>
      <c r="C5187" s="5"/>
      <c r="D5187" s="5"/>
      <c r="E5187" s="5"/>
      <c r="F5187" s="5"/>
      <c r="G5187" s="5"/>
      <c r="H5187" s="5"/>
      <c r="I5187" s="5"/>
      <c r="J5187" s="5"/>
    </row>
    <row r="5188" spans="1:10">
      <c r="A5188" s="5"/>
      <c r="B5188" s="5"/>
      <c r="C5188" s="5"/>
      <c r="D5188" s="5"/>
      <c r="E5188" s="5"/>
      <c r="F5188" s="5"/>
      <c r="G5188" s="5"/>
      <c r="H5188" s="5"/>
      <c r="I5188" s="5"/>
      <c r="J5188" s="5"/>
    </row>
    <row r="5189" spans="1:10">
      <c r="A5189" s="5"/>
      <c r="B5189" s="5"/>
      <c r="C5189" s="5"/>
      <c r="D5189" s="5"/>
      <c r="E5189" s="5"/>
      <c r="F5189" s="5"/>
      <c r="G5189" s="5"/>
      <c r="H5189" s="5"/>
      <c r="I5189" s="5"/>
      <c r="J5189" s="5"/>
    </row>
    <row r="5190" spans="1:10">
      <c r="A5190" s="5"/>
      <c r="B5190" s="5"/>
      <c r="C5190" s="5"/>
      <c r="D5190" s="5"/>
      <c r="E5190" s="5"/>
      <c r="F5190" s="5"/>
      <c r="G5190" s="5"/>
      <c r="H5190" s="5"/>
      <c r="I5190" s="5"/>
      <c r="J5190" s="5"/>
    </row>
    <row r="5191" spans="1:10">
      <c r="A5191" s="5"/>
      <c r="B5191" s="5"/>
      <c r="C5191" s="5"/>
      <c r="D5191" s="5"/>
      <c r="E5191" s="5"/>
      <c r="F5191" s="5"/>
      <c r="G5191" s="5"/>
      <c r="H5191" s="5"/>
      <c r="I5191" s="5"/>
      <c r="J5191" s="5"/>
    </row>
    <row r="5192" spans="1:10">
      <c r="A5192" s="5"/>
      <c r="B5192" s="5"/>
      <c r="C5192" s="5"/>
      <c r="D5192" s="5"/>
      <c r="E5192" s="5"/>
      <c r="F5192" s="5"/>
      <c r="G5192" s="5"/>
      <c r="H5192" s="5"/>
      <c r="I5192" s="5"/>
      <c r="J5192" s="5"/>
    </row>
    <row r="5193" spans="1:10">
      <c r="A5193" s="5"/>
      <c r="B5193" s="5"/>
      <c r="C5193" s="5"/>
      <c r="D5193" s="5"/>
      <c r="E5193" s="5"/>
      <c r="F5193" s="5"/>
      <c r="G5193" s="5"/>
      <c r="H5193" s="5"/>
      <c r="I5193" s="5"/>
      <c r="J5193" s="5"/>
    </row>
    <row r="5194" spans="1:10">
      <c r="A5194" s="5"/>
      <c r="B5194" s="5"/>
      <c r="C5194" s="5"/>
      <c r="D5194" s="5"/>
      <c r="E5194" s="5"/>
      <c r="F5194" s="5"/>
      <c r="G5194" s="5"/>
      <c r="H5194" s="5"/>
      <c r="I5194" s="5"/>
      <c r="J5194" s="5"/>
    </row>
    <row r="5195" spans="1:10">
      <c r="A5195" s="5"/>
      <c r="B5195" s="5"/>
      <c r="C5195" s="5"/>
      <c r="D5195" s="5"/>
      <c r="E5195" s="5"/>
      <c r="F5195" s="5"/>
      <c r="G5195" s="5"/>
      <c r="H5195" s="5"/>
      <c r="I5195" s="5"/>
      <c r="J5195" s="5"/>
    </row>
    <row r="5196" spans="1:10">
      <c r="A5196" s="5"/>
      <c r="B5196" s="5"/>
      <c r="C5196" s="5"/>
      <c r="D5196" s="5"/>
      <c r="E5196" s="5"/>
      <c r="F5196" s="5"/>
      <c r="G5196" s="5"/>
      <c r="H5196" s="5"/>
      <c r="I5196" s="5"/>
      <c r="J5196" s="5"/>
    </row>
    <row r="5197" spans="1:10">
      <c r="A5197" s="5"/>
      <c r="B5197" s="5"/>
      <c r="C5197" s="5"/>
      <c r="D5197" s="5"/>
      <c r="E5197" s="5"/>
      <c r="F5197" s="5"/>
      <c r="G5197" s="5"/>
      <c r="H5197" s="5"/>
      <c r="I5197" s="5"/>
      <c r="J5197" s="5"/>
    </row>
    <row r="5198" spans="1:10">
      <c r="A5198" s="5"/>
      <c r="B5198" s="5"/>
      <c r="C5198" s="5"/>
      <c r="D5198" s="5"/>
      <c r="E5198" s="5"/>
      <c r="F5198" s="5"/>
      <c r="G5198" s="5"/>
      <c r="H5198" s="5"/>
      <c r="I5198" s="5"/>
      <c r="J5198" s="5"/>
    </row>
    <row r="5199" spans="1:10">
      <c r="A5199" s="5"/>
      <c r="B5199" s="5"/>
      <c r="C5199" s="5"/>
      <c r="D5199" s="5"/>
      <c r="E5199" s="5"/>
      <c r="F5199" s="5"/>
      <c r="G5199" s="5"/>
      <c r="H5199" s="5"/>
      <c r="I5199" s="5"/>
      <c r="J5199" s="5"/>
    </row>
    <row r="5200" spans="1:10">
      <c r="A5200" s="5"/>
      <c r="B5200" s="5"/>
      <c r="C5200" s="5"/>
      <c r="D5200" s="5"/>
      <c r="E5200" s="5"/>
      <c r="F5200" s="5"/>
      <c r="G5200" s="5"/>
      <c r="H5200" s="5"/>
      <c r="I5200" s="5"/>
      <c r="J5200" s="5"/>
    </row>
    <row r="5201" spans="1:10">
      <c r="A5201" s="5"/>
      <c r="B5201" s="5"/>
      <c r="C5201" s="5"/>
      <c r="D5201" s="5"/>
      <c r="E5201" s="5"/>
      <c r="F5201" s="5"/>
      <c r="G5201" s="5"/>
      <c r="H5201" s="5"/>
      <c r="I5201" s="5"/>
      <c r="J5201" s="5"/>
    </row>
    <row r="5202" spans="1:10">
      <c r="A5202" s="5"/>
      <c r="B5202" s="5"/>
      <c r="C5202" s="5"/>
      <c r="D5202" s="5"/>
      <c r="E5202" s="5"/>
      <c r="F5202" s="5"/>
      <c r="G5202" s="5"/>
      <c r="H5202" s="5"/>
      <c r="I5202" s="5"/>
      <c r="J5202" s="5"/>
    </row>
    <row r="5203" spans="1:10">
      <c r="A5203" s="5"/>
      <c r="B5203" s="5"/>
      <c r="C5203" s="5"/>
      <c r="D5203" s="5"/>
      <c r="E5203" s="5"/>
      <c r="F5203" s="5"/>
      <c r="G5203" s="5"/>
      <c r="H5203" s="5"/>
      <c r="I5203" s="5"/>
      <c r="J5203" s="5"/>
    </row>
    <row r="5204" spans="1:10">
      <c r="A5204" s="5"/>
      <c r="B5204" s="5"/>
      <c r="C5204" s="5"/>
      <c r="D5204" s="5"/>
      <c r="E5204" s="5"/>
      <c r="F5204" s="5"/>
      <c r="G5204" s="5"/>
      <c r="H5204" s="5"/>
      <c r="I5204" s="5"/>
      <c r="J5204" s="5"/>
    </row>
    <row r="5205" spans="1:10">
      <c r="A5205" s="5"/>
      <c r="B5205" s="5"/>
      <c r="C5205" s="5"/>
      <c r="D5205" s="5"/>
      <c r="E5205" s="5"/>
      <c r="F5205" s="5"/>
      <c r="G5205" s="5"/>
      <c r="H5205" s="5"/>
      <c r="I5205" s="5"/>
      <c r="J5205" s="5"/>
    </row>
    <row r="5206" spans="1:10">
      <c r="A5206" s="5"/>
      <c r="B5206" s="5"/>
      <c r="C5206" s="5"/>
      <c r="D5206" s="5"/>
      <c r="E5206" s="5"/>
      <c r="F5206" s="5"/>
      <c r="G5206" s="5"/>
      <c r="H5206" s="5"/>
      <c r="I5206" s="5"/>
      <c r="J5206" s="5"/>
    </row>
    <row r="5207" spans="1:10">
      <c r="A5207" s="5"/>
      <c r="B5207" s="5"/>
      <c r="C5207" s="5"/>
      <c r="D5207" s="5"/>
      <c r="E5207" s="5"/>
      <c r="F5207" s="5"/>
      <c r="G5207" s="5"/>
      <c r="H5207" s="5"/>
      <c r="I5207" s="5"/>
      <c r="J5207" s="5"/>
    </row>
    <row r="5208" spans="1:10">
      <c r="A5208" s="5"/>
      <c r="B5208" s="5"/>
      <c r="C5208" s="5"/>
      <c r="D5208" s="5"/>
      <c r="E5208" s="5"/>
      <c r="F5208" s="5"/>
      <c r="G5208" s="5"/>
      <c r="H5208" s="5"/>
      <c r="I5208" s="5"/>
      <c r="J5208" s="5"/>
    </row>
    <row r="5209" spans="1:10">
      <c r="A5209" s="5"/>
      <c r="B5209" s="5"/>
      <c r="C5209" s="5"/>
      <c r="D5209" s="5"/>
      <c r="E5209" s="5"/>
      <c r="F5209" s="5"/>
      <c r="G5209" s="5"/>
      <c r="H5209" s="5"/>
      <c r="I5209" s="5"/>
      <c r="J5209" s="5"/>
    </row>
    <row r="5210" spans="1:10">
      <c r="A5210" s="5"/>
      <c r="B5210" s="5"/>
      <c r="C5210" s="5"/>
      <c r="D5210" s="5"/>
      <c r="E5210" s="5"/>
      <c r="F5210" s="5"/>
      <c r="G5210" s="5"/>
      <c r="H5210" s="5"/>
      <c r="I5210" s="5"/>
      <c r="J5210" s="5"/>
    </row>
    <row r="5211" spans="1:10">
      <c r="A5211" s="5"/>
      <c r="B5211" s="5"/>
      <c r="C5211" s="5"/>
      <c r="D5211" s="5"/>
      <c r="E5211" s="5"/>
      <c r="F5211" s="5"/>
      <c r="G5211" s="5"/>
      <c r="H5211" s="5"/>
      <c r="I5211" s="5"/>
      <c r="J5211" s="5"/>
    </row>
    <row r="5212" spans="1:10">
      <c r="A5212" s="5"/>
      <c r="B5212" s="5"/>
      <c r="C5212" s="5"/>
      <c r="D5212" s="5"/>
      <c r="E5212" s="5"/>
      <c r="F5212" s="5"/>
      <c r="G5212" s="5"/>
      <c r="H5212" s="5"/>
      <c r="I5212" s="5"/>
      <c r="J5212" s="5"/>
    </row>
    <row r="5213" spans="1:10">
      <c r="A5213" s="5"/>
      <c r="B5213" s="5"/>
      <c r="C5213" s="5"/>
      <c r="D5213" s="5"/>
      <c r="E5213" s="5"/>
      <c r="F5213" s="5"/>
      <c r="G5213" s="5"/>
      <c r="H5213" s="5"/>
      <c r="I5213" s="5"/>
      <c r="J5213" s="5"/>
    </row>
    <row r="5214" spans="1:10">
      <c r="A5214" s="5"/>
      <c r="B5214" s="5"/>
      <c r="C5214" s="5"/>
      <c r="D5214" s="5"/>
      <c r="E5214" s="5"/>
      <c r="F5214" s="5"/>
      <c r="G5214" s="5"/>
      <c r="H5214" s="5"/>
      <c r="I5214" s="5"/>
      <c r="J5214" s="5"/>
    </row>
    <row r="5215" spans="1:10">
      <c r="A5215" s="5"/>
      <c r="B5215" s="5"/>
      <c r="C5215" s="5"/>
      <c r="D5215" s="5"/>
      <c r="E5215" s="5"/>
      <c r="F5215" s="5"/>
      <c r="G5215" s="5"/>
      <c r="H5215" s="5"/>
      <c r="I5215" s="5"/>
      <c r="J5215" s="5"/>
    </row>
    <row r="5216" spans="1:10">
      <c r="A5216" s="5"/>
      <c r="B5216" s="5"/>
      <c r="C5216" s="5"/>
      <c r="D5216" s="5"/>
      <c r="E5216" s="5"/>
      <c r="F5216" s="5"/>
      <c r="G5216" s="5"/>
      <c r="H5216" s="5"/>
      <c r="I5216" s="5"/>
      <c r="J5216" s="5"/>
    </row>
    <row r="5217" spans="1:10">
      <c r="A5217" s="5"/>
      <c r="B5217" s="5"/>
      <c r="C5217" s="5"/>
      <c r="D5217" s="5"/>
      <c r="E5217" s="5"/>
      <c r="F5217" s="5"/>
      <c r="G5217" s="5"/>
      <c r="H5217" s="5"/>
      <c r="I5217" s="5"/>
      <c r="J5217" s="5"/>
    </row>
    <row r="5218" spans="1:10">
      <c r="A5218" s="5"/>
      <c r="B5218" s="5"/>
      <c r="C5218" s="5"/>
      <c r="D5218" s="5"/>
      <c r="E5218" s="5"/>
      <c r="F5218" s="5"/>
      <c r="G5218" s="5"/>
      <c r="H5218" s="5"/>
      <c r="I5218" s="5"/>
      <c r="J5218" s="5"/>
    </row>
    <row r="5219" spans="1:10">
      <c r="A5219" s="5"/>
      <c r="B5219" s="5"/>
      <c r="C5219" s="5"/>
      <c r="D5219" s="5"/>
      <c r="E5219" s="5"/>
      <c r="F5219" s="5"/>
      <c r="G5219" s="5"/>
      <c r="H5219" s="5"/>
      <c r="I5219" s="5"/>
      <c r="J5219" s="5"/>
    </row>
    <row r="5220" spans="1:10">
      <c r="A5220" s="5"/>
      <c r="B5220" s="5"/>
      <c r="C5220" s="5"/>
      <c r="D5220" s="5"/>
      <c r="E5220" s="5"/>
      <c r="F5220" s="5"/>
      <c r="G5220" s="5"/>
      <c r="H5220" s="5"/>
      <c r="I5220" s="5"/>
      <c r="J5220" s="5"/>
    </row>
    <row r="5221" spans="1:10">
      <c r="A5221" s="5"/>
      <c r="B5221" s="5"/>
      <c r="C5221" s="5"/>
      <c r="D5221" s="5"/>
      <c r="E5221" s="5"/>
      <c r="F5221" s="5"/>
      <c r="G5221" s="5"/>
      <c r="H5221" s="5"/>
      <c r="I5221" s="5"/>
      <c r="J5221" s="5"/>
    </row>
    <row r="5222" spans="1:10">
      <c r="A5222" s="5"/>
      <c r="B5222" s="5"/>
      <c r="C5222" s="5"/>
      <c r="D5222" s="5"/>
      <c r="E5222" s="5"/>
      <c r="F5222" s="5"/>
      <c r="G5222" s="5"/>
      <c r="H5222" s="5"/>
      <c r="I5222" s="5"/>
      <c r="J5222" s="5"/>
    </row>
    <row r="5223" spans="1:10">
      <c r="A5223" s="5"/>
      <c r="B5223" s="5"/>
      <c r="C5223" s="5"/>
      <c r="D5223" s="5"/>
      <c r="E5223" s="5"/>
      <c r="F5223" s="5"/>
      <c r="G5223" s="5"/>
      <c r="H5223" s="5"/>
      <c r="I5223" s="5"/>
      <c r="J5223" s="5"/>
    </row>
    <row r="5224" spans="1:10">
      <c r="A5224" s="5"/>
      <c r="B5224" s="5"/>
      <c r="C5224" s="5"/>
      <c r="D5224" s="5"/>
      <c r="E5224" s="5"/>
      <c r="F5224" s="5"/>
      <c r="G5224" s="5"/>
      <c r="H5224" s="5"/>
      <c r="I5224" s="5"/>
      <c r="J5224" s="5"/>
    </row>
    <row r="5225" spans="1:10">
      <c r="A5225" s="5"/>
      <c r="B5225" s="5"/>
      <c r="C5225" s="5"/>
      <c r="D5225" s="5"/>
      <c r="E5225" s="5"/>
      <c r="F5225" s="5"/>
      <c r="G5225" s="5"/>
      <c r="H5225" s="5"/>
      <c r="I5225" s="5"/>
      <c r="J5225" s="5"/>
    </row>
    <row r="5226" spans="1:10">
      <c r="A5226" s="5"/>
      <c r="B5226" s="5"/>
      <c r="C5226" s="5"/>
      <c r="D5226" s="5"/>
      <c r="E5226" s="5"/>
      <c r="F5226" s="5"/>
      <c r="G5226" s="5"/>
      <c r="H5226" s="5"/>
      <c r="I5226" s="5"/>
      <c r="J5226" s="5"/>
    </row>
    <row r="5227" spans="1:10">
      <c r="A5227" s="5"/>
      <c r="B5227" s="5"/>
      <c r="C5227" s="5"/>
      <c r="D5227" s="5"/>
      <c r="E5227" s="5"/>
      <c r="F5227" s="5"/>
      <c r="G5227" s="5"/>
      <c r="H5227" s="5"/>
      <c r="I5227" s="5"/>
      <c r="J5227" s="5"/>
    </row>
    <row r="5228" spans="1:10">
      <c r="A5228" s="5"/>
      <c r="B5228" s="5"/>
      <c r="C5228" s="5"/>
      <c r="D5228" s="5"/>
      <c r="E5228" s="5"/>
      <c r="F5228" s="5"/>
      <c r="G5228" s="5"/>
      <c r="H5228" s="5"/>
      <c r="I5228" s="5"/>
      <c r="J5228" s="5"/>
    </row>
    <row r="5229" spans="1:10">
      <c r="A5229" s="5"/>
      <c r="B5229" s="5"/>
      <c r="C5229" s="5"/>
      <c r="D5229" s="5"/>
      <c r="E5229" s="5"/>
      <c r="F5229" s="5"/>
      <c r="G5229" s="5"/>
      <c r="H5229" s="5"/>
      <c r="I5229" s="5"/>
      <c r="J5229" s="5"/>
    </row>
    <row r="5230" spans="1:10">
      <c r="A5230" s="5"/>
      <c r="B5230" s="5"/>
      <c r="C5230" s="5"/>
      <c r="D5230" s="5"/>
      <c r="E5230" s="5"/>
      <c r="F5230" s="5"/>
      <c r="G5230" s="5"/>
      <c r="H5230" s="5"/>
      <c r="I5230" s="5"/>
      <c r="J5230" s="5"/>
    </row>
    <row r="5231" spans="1:10">
      <c r="A5231" s="5"/>
      <c r="B5231" s="5"/>
      <c r="C5231" s="5"/>
      <c r="D5231" s="5"/>
      <c r="E5231" s="5"/>
      <c r="F5231" s="5"/>
      <c r="G5231" s="5"/>
      <c r="H5231" s="5"/>
      <c r="I5231" s="5"/>
      <c r="J5231" s="5"/>
    </row>
    <row r="5232" spans="1:10">
      <c r="A5232" s="5"/>
      <c r="B5232" s="5"/>
      <c r="C5232" s="5"/>
      <c r="D5232" s="5"/>
      <c r="E5232" s="5"/>
      <c r="F5232" s="5"/>
      <c r="G5232" s="5"/>
      <c r="H5232" s="5"/>
      <c r="I5232" s="5"/>
      <c r="J5232" s="5"/>
    </row>
    <row r="5233" spans="1:10">
      <c r="A5233" s="5"/>
      <c r="B5233" s="5"/>
      <c r="C5233" s="5"/>
      <c r="D5233" s="5"/>
      <c r="E5233" s="5"/>
      <c r="F5233" s="5"/>
      <c r="G5233" s="5"/>
      <c r="H5233" s="5"/>
      <c r="I5233" s="5"/>
      <c r="J5233" s="5"/>
    </row>
    <row r="5234" spans="1:10">
      <c r="A5234" s="5"/>
      <c r="B5234" s="5"/>
      <c r="C5234" s="5"/>
      <c r="D5234" s="5"/>
      <c r="E5234" s="5"/>
      <c r="F5234" s="5"/>
      <c r="G5234" s="5"/>
      <c r="H5234" s="5"/>
      <c r="I5234" s="5"/>
      <c r="J5234" s="5"/>
    </row>
    <row r="5235" spans="1:10">
      <c r="A5235" s="5"/>
      <c r="B5235" s="5"/>
      <c r="C5235" s="5"/>
      <c r="D5235" s="5"/>
      <c r="E5235" s="5"/>
      <c r="F5235" s="5"/>
      <c r="G5235" s="5"/>
      <c r="H5235" s="5"/>
      <c r="I5235" s="5"/>
      <c r="J5235" s="5"/>
    </row>
    <row r="5236" spans="1:10">
      <c r="A5236" s="5"/>
      <c r="B5236" s="5"/>
      <c r="C5236" s="5"/>
      <c r="D5236" s="5"/>
      <c r="E5236" s="5"/>
      <c r="F5236" s="5"/>
      <c r="G5236" s="5"/>
      <c r="H5236" s="5"/>
      <c r="I5236" s="5"/>
      <c r="J5236" s="5"/>
    </row>
    <row r="5237" spans="1:10">
      <c r="A5237" s="5"/>
      <c r="B5237" s="5"/>
      <c r="C5237" s="5"/>
      <c r="D5237" s="5"/>
      <c r="E5237" s="5"/>
      <c r="F5237" s="5"/>
      <c r="G5237" s="5"/>
      <c r="H5237" s="5"/>
      <c r="I5237" s="5"/>
      <c r="J5237" s="5"/>
    </row>
    <row r="5238" spans="1:10">
      <c r="A5238" s="5"/>
      <c r="B5238" s="5"/>
      <c r="C5238" s="5"/>
      <c r="D5238" s="5"/>
      <c r="E5238" s="5"/>
      <c r="F5238" s="5"/>
      <c r="G5238" s="5"/>
      <c r="H5238" s="5"/>
      <c r="I5238" s="5"/>
      <c r="J5238" s="5"/>
    </row>
    <row r="5239" spans="1:10">
      <c r="A5239" s="5"/>
      <c r="B5239" s="5"/>
      <c r="C5239" s="5"/>
      <c r="D5239" s="5"/>
      <c r="E5239" s="5"/>
      <c r="F5239" s="5"/>
      <c r="G5239" s="5"/>
      <c r="H5239" s="5"/>
      <c r="I5239" s="5"/>
      <c r="J5239" s="5"/>
    </row>
    <row r="5240" spans="1:10">
      <c r="A5240" s="5"/>
      <c r="B5240" s="5"/>
      <c r="C5240" s="5"/>
      <c r="D5240" s="5"/>
      <c r="E5240" s="5"/>
      <c r="F5240" s="5"/>
      <c r="G5240" s="5"/>
      <c r="H5240" s="5"/>
      <c r="I5240" s="5"/>
      <c r="J5240" s="5"/>
    </row>
    <row r="5241" spans="1:10">
      <c r="A5241" s="5"/>
      <c r="B5241" s="5"/>
      <c r="C5241" s="5"/>
      <c r="D5241" s="5"/>
      <c r="E5241" s="5"/>
      <c r="F5241" s="5"/>
      <c r="G5241" s="5"/>
      <c r="H5241" s="5"/>
      <c r="I5241" s="5"/>
      <c r="J5241" s="5"/>
    </row>
    <row r="5242" spans="1:10">
      <c r="A5242" s="5"/>
      <c r="B5242" s="5"/>
      <c r="C5242" s="5"/>
      <c r="D5242" s="5"/>
      <c r="E5242" s="5"/>
      <c r="F5242" s="5"/>
      <c r="G5242" s="5"/>
      <c r="H5242" s="5"/>
      <c r="I5242" s="5"/>
      <c r="J5242" s="5"/>
    </row>
    <row r="5243" spans="1:10">
      <c r="A5243" s="5"/>
      <c r="B5243" s="5"/>
      <c r="C5243" s="5"/>
      <c r="D5243" s="5"/>
      <c r="E5243" s="5"/>
      <c r="F5243" s="5"/>
      <c r="G5243" s="5"/>
      <c r="H5243" s="5"/>
      <c r="I5243" s="5"/>
      <c r="J5243" s="5"/>
    </row>
    <row r="5244" spans="1:10">
      <c r="A5244" s="5"/>
      <c r="B5244" s="5"/>
      <c r="C5244" s="5"/>
      <c r="D5244" s="5"/>
      <c r="E5244" s="5"/>
      <c r="F5244" s="5"/>
      <c r="G5244" s="5"/>
      <c r="H5244" s="5"/>
      <c r="I5244" s="5"/>
      <c r="J5244" s="5"/>
    </row>
    <row r="5245" spans="1:10">
      <c r="A5245" s="5"/>
      <c r="B5245" s="5"/>
      <c r="C5245" s="5"/>
      <c r="D5245" s="5"/>
      <c r="E5245" s="5"/>
      <c r="F5245" s="5"/>
      <c r="G5245" s="5"/>
      <c r="H5245" s="5"/>
      <c r="I5245" s="5"/>
      <c r="J5245" s="5"/>
    </row>
    <row r="5246" spans="1:10">
      <c r="A5246" s="5"/>
      <c r="B5246" s="5"/>
      <c r="C5246" s="5"/>
      <c r="D5246" s="5"/>
      <c r="E5246" s="5"/>
      <c r="F5246" s="5"/>
      <c r="G5246" s="5"/>
      <c r="H5246" s="5"/>
      <c r="I5246" s="5"/>
      <c r="J5246" s="5"/>
    </row>
    <row r="5247" spans="1:10">
      <c r="A5247" s="5"/>
      <c r="B5247" s="5"/>
      <c r="C5247" s="5"/>
      <c r="D5247" s="5"/>
      <c r="E5247" s="5"/>
      <c r="F5247" s="5"/>
      <c r="G5247" s="5"/>
      <c r="H5247" s="5"/>
      <c r="I5247" s="5"/>
      <c r="J5247" s="5"/>
    </row>
    <row r="5248" spans="1:10">
      <c r="A5248" s="5"/>
      <c r="B5248" s="5"/>
      <c r="C5248" s="5"/>
      <c r="D5248" s="5"/>
      <c r="E5248" s="5"/>
      <c r="F5248" s="5"/>
      <c r="G5248" s="5"/>
      <c r="H5248" s="5"/>
      <c r="I5248" s="5"/>
      <c r="J5248" s="5"/>
    </row>
    <row r="5249" spans="1:10">
      <c r="A5249" s="5"/>
      <c r="B5249" s="5"/>
      <c r="C5249" s="5"/>
      <c r="D5249" s="5"/>
      <c r="E5249" s="5"/>
      <c r="F5249" s="5"/>
      <c r="G5249" s="5"/>
      <c r="H5249" s="5"/>
      <c r="I5249" s="5"/>
      <c r="J5249" s="5"/>
    </row>
    <row r="5250" spans="1:10">
      <c r="A5250" s="5"/>
      <c r="B5250" s="5"/>
      <c r="C5250" s="5"/>
      <c r="D5250" s="5"/>
      <c r="E5250" s="5"/>
      <c r="F5250" s="5"/>
      <c r="G5250" s="5"/>
      <c r="H5250" s="5"/>
      <c r="I5250" s="5"/>
      <c r="J5250" s="5"/>
    </row>
    <row r="5251" spans="1:10">
      <c r="A5251" s="5"/>
      <c r="B5251" s="5"/>
      <c r="C5251" s="5"/>
      <c r="D5251" s="5"/>
      <c r="E5251" s="5"/>
      <c r="F5251" s="5"/>
      <c r="G5251" s="5"/>
      <c r="H5251" s="5"/>
      <c r="I5251" s="5"/>
      <c r="J5251" s="5"/>
    </row>
    <row r="5252" spans="1:10">
      <c r="A5252" s="5"/>
      <c r="B5252" s="5"/>
      <c r="C5252" s="5"/>
      <c r="D5252" s="5"/>
      <c r="E5252" s="5"/>
      <c r="F5252" s="5"/>
      <c r="G5252" s="5"/>
      <c r="H5252" s="5"/>
      <c r="I5252" s="5"/>
      <c r="J5252" s="5"/>
    </row>
    <row r="5253" spans="1:10">
      <c r="A5253" s="5"/>
      <c r="B5253" s="5"/>
      <c r="C5253" s="5"/>
      <c r="D5253" s="5"/>
      <c r="E5253" s="5"/>
      <c r="F5253" s="5"/>
      <c r="G5253" s="5"/>
      <c r="H5253" s="5"/>
      <c r="I5253" s="5"/>
      <c r="J5253" s="5"/>
    </row>
    <row r="5254" spans="1:10">
      <c r="A5254" s="5"/>
      <c r="B5254" s="5"/>
      <c r="C5254" s="5"/>
      <c r="D5254" s="5"/>
      <c r="E5254" s="5"/>
      <c r="F5254" s="5"/>
      <c r="G5254" s="5"/>
      <c r="H5254" s="5"/>
      <c r="I5254" s="5"/>
      <c r="J5254" s="5"/>
    </row>
    <row r="5255" spans="1:10">
      <c r="A5255" s="5"/>
      <c r="B5255" s="5"/>
      <c r="C5255" s="5"/>
      <c r="D5255" s="5"/>
      <c r="E5255" s="5"/>
      <c r="F5255" s="5"/>
      <c r="G5255" s="5"/>
      <c r="H5255" s="5"/>
      <c r="I5255" s="5"/>
      <c r="J5255" s="5"/>
    </row>
    <row r="5256" spans="1:10">
      <c r="A5256" s="5"/>
      <c r="B5256" s="5"/>
      <c r="C5256" s="5"/>
      <c r="D5256" s="5"/>
      <c r="E5256" s="5"/>
      <c r="F5256" s="5"/>
      <c r="G5256" s="5"/>
      <c r="H5256" s="5"/>
      <c r="I5256" s="5"/>
      <c r="J5256" s="5"/>
    </row>
    <row r="5257" spans="1:10">
      <c r="A5257" s="5"/>
      <c r="B5257" s="5"/>
      <c r="C5257" s="5"/>
      <c r="D5257" s="5"/>
      <c r="E5257" s="5"/>
      <c r="F5257" s="5"/>
      <c r="G5257" s="5"/>
      <c r="H5257" s="5"/>
      <c r="I5257" s="5"/>
      <c r="J5257" s="5"/>
    </row>
    <row r="5258" spans="1:10">
      <c r="A5258" s="5"/>
      <c r="B5258" s="5"/>
      <c r="C5258" s="5"/>
      <c r="D5258" s="5"/>
      <c r="E5258" s="5"/>
      <c r="F5258" s="5"/>
      <c r="G5258" s="5"/>
      <c r="H5258" s="5"/>
      <c r="I5258" s="5"/>
      <c r="J5258" s="5"/>
    </row>
    <row r="5259" spans="1:10">
      <c r="A5259" s="5"/>
      <c r="B5259" s="5"/>
      <c r="C5259" s="5"/>
      <c r="D5259" s="5"/>
      <c r="E5259" s="5"/>
      <c r="F5259" s="5"/>
      <c r="G5259" s="5"/>
      <c r="H5259" s="5"/>
      <c r="I5259" s="5"/>
      <c r="J5259" s="5"/>
    </row>
    <row r="5260" spans="1:10">
      <c r="A5260" s="5"/>
      <c r="B5260" s="5"/>
      <c r="C5260" s="5"/>
      <c r="D5260" s="5"/>
      <c r="E5260" s="5"/>
      <c r="F5260" s="5"/>
      <c r="G5260" s="5"/>
      <c r="H5260" s="5"/>
      <c r="I5260" s="5"/>
      <c r="J5260" s="5"/>
    </row>
    <row r="5261" spans="1:10">
      <c r="A5261" s="5"/>
      <c r="B5261" s="5"/>
      <c r="C5261" s="5"/>
      <c r="D5261" s="5"/>
      <c r="E5261" s="5"/>
      <c r="F5261" s="5"/>
      <c r="G5261" s="5"/>
      <c r="H5261" s="5"/>
      <c r="I5261" s="5"/>
      <c r="J5261" s="5"/>
    </row>
    <row r="5262" spans="1:10">
      <c r="A5262" s="5"/>
      <c r="B5262" s="5"/>
      <c r="C5262" s="5"/>
      <c r="D5262" s="5"/>
      <c r="E5262" s="5"/>
      <c r="F5262" s="5"/>
      <c r="G5262" s="5"/>
      <c r="H5262" s="5"/>
      <c r="I5262" s="5"/>
      <c r="J5262" s="5"/>
    </row>
    <row r="5263" spans="1:10">
      <c r="A5263" s="5"/>
      <c r="B5263" s="5"/>
      <c r="C5263" s="5"/>
      <c r="D5263" s="5"/>
      <c r="E5263" s="5"/>
      <c r="F5263" s="5"/>
      <c r="G5263" s="5"/>
      <c r="H5263" s="5"/>
      <c r="I5263" s="5"/>
      <c r="J5263" s="5"/>
    </row>
    <row r="5264" spans="1:10">
      <c r="A5264" s="5"/>
      <c r="B5264" s="5"/>
      <c r="C5264" s="5"/>
      <c r="D5264" s="5"/>
      <c r="E5264" s="5"/>
      <c r="F5264" s="5"/>
      <c r="G5264" s="5"/>
      <c r="H5264" s="5"/>
      <c r="I5264" s="5"/>
      <c r="J5264" s="5"/>
    </row>
    <row r="5265" spans="1:10">
      <c r="A5265" s="5"/>
      <c r="B5265" s="5"/>
      <c r="C5265" s="5"/>
      <c r="D5265" s="5"/>
      <c r="E5265" s="5"/>
      <c r="F5265" s="5"/>
      <c r="G5265" s="5"/>
      <c r="H5265" s="5"/>
      <c r="I5265" s="5"/>
      <c r="J5265" s="5"/>
    </row>
    <row r="5266" spans="1:10">
      <c r="A5266" s="5"/>
      <c r="B5266" s="5"/>
      <c r="C5266" s="5"/>
      <c r="D5266" s="5"/>
      <c r="E5266" s="5"/>
      <c r="F5266" s="5"/>
      <c r="G5266" s="5"/>
      <c r="H5266" s="5"/>
      <c r="I5266" s="5"/>
      <c r="J5266" s="5"/>
    </row>
    <row r="5267" spans="1:10">
      <c r="A5267" s="5"/>
      <c r="B5267" s="5"/>
      <c r="C5267" s="5"/>
      <c r="D5267" s="5"/>
      <c r="E5267" s="5"/>
      <c r="F5267" s="5"/>
      <c r="G5267" s="5"/>
      <c r="H5267" s="5"/>
      <c r="I5267" s="5"/>
      <c r="J5267" s="5"/>
    </row>
    <row r="5268" spans="1:10">
      <c r="A5268" s="5"/>
      <c r="B5268" s="5"/>
      <c r="C5268" s="5"/>
      <c r="D5268" s="5"/>
      <c r="E5268" s="5"/>
      <c r="F5268" s="5"/>
      <c r="G5268" s="5"/>
      <c r="H5268" s="5"/>
      <c r="I5268" s="5"/>
      <c r="J5268" s="5"/>
    </row>
    <row r="5269" spans="1:10" s="99" customFormat="1">
      <c r="A5269" s="5"/>
    </row>
    <row r="5270" spans="1:10" s="99" customFormat="1">
      <c r="A5270" s="5"/>
    </row>
    <row r="5271" spans="1:10" s="99" customFormat="1">
      <c r="A5271" s="5"/>
    </row>
    <row r="5272" spans="1:10">
      <c r="A5272" s="5"/>
      <c r="B5272" s="5"/>
      <c r="C5272" s="5"/>
      <c r="D5272" s="5"/>
      <c r="E5272" s="5"/>
      <c r="F5272" s="5"/>
      <c r="G5272" s="5"/>
      <c r="H5272" s="5"/>
      <c r="I5272" s="5"/>
      <c r="J5272" s="5"/>
    </row>
    <row r="5273" spans="1:10">
      <c r="A5273" s="5"/>
      <c r="B5273" s="5"/>
      <c r="C5273" s="5"/>
      <c r="D5273" s="5"/>
      <c r="E5273" s="5"/>
      <c r="F5273" s="5"/>
      <c r="G5273" s="5"/>
      <c r="H5273" s="5"/>
      <c r="I5273" s="5"/>
      <c r="J5273" s="5"/>
    </row>
    <row r="5274" spans="1:10">
      <c r="A5274" s="5"/>
      <c r="B5274" s="5"/>
      <c r="C5274" s="5"/>
      <c r="D5274" s="5"/>
      <c r="E5274" s="5"/>
      <c r="F5274" s="5"/>
      <c r="G5274" s="5"/>
      <c r="H5274" s="5"/>
      <c r="I5274" s="5"/>
      <c r="J5274" s="5"/>
    </row>
    <row r="5275" spans="1:10">
      <c r="A5275" s="5"/>
      <c r="B5275" s="5"/>
      <c r="C5275" s="5"/>
      <c r="D5275" s="5"/>
      <c r="E5275" s="5"/>
      <c r="F5275" s="5"/>
      <c r="G5275" s="5"/>
      <c r="H5275" s="5"/>
      <c r="I5275" s="5"/>
      <c r="J5275" s="5"/>
    </row>
    <row r="5276" spans="1:10">
      <c r="A5276" s="5"/>
      <c r="B5276" s="5"/>
      <c r="C5276" s="5"/>
      <c r="D5276" s="5"/>
      <c r="E5276" s="5"/>
      <c r="F5276" s="5"/>
      <c r="G5276" s="5"/>
      <c r="H5276" s="5"/>
      <c r="I5276" s="5"/>
      <c r="J5276" s="5"/>
    </row>
    <row r="5277" spans="1:10">
      <c r="A5277" s="5"/>
      <c r="B5277" s="5"/>
      <c r="C5277" s="5"/>
      <c r="D5277" s="5"/>
      <c r="E5277" s="5"/>
      <c r="F5277" s="5"/>
      <c r="G5277" s="5"/>
      <c r="H5277" s="5"/>
      <c r="I5277" s="5"/>
      <c r="J5277" s="5"/>
    </row>
    <row r="5278" spans="1:10">
      <c r="A5278" s="5"/>
      <c r="B5278" s="5"/>
      <c r="C5278" s="5"/>
      <c r="D5278" s="5"/>
      <c r="E5278" s="5"/>
      <c r="F5278" s="5"/>
      <c r="G5278" s="5"/>
      <c r="H5278" s="5"/>
      <c r="I5278" s="5"/>
      <c r="J5278" s="5"/>
    </row>
    <row r="5279" spans="1:10">
      <c r="A5279" s="5"/>
      <c r="B5279" s="5"/>
      <c r="C5279" s="5"/>
      <c r="D5279" s="5"/>
      <c r="E5279" s="5"/>
      <c r="F5279" s="5"/>
      <c r="G5279" s="5"/>
      <c r="H5279" s="5"/>
      <c r="I5279" s="5"/>
      <c r="J5279" s="5"/>
    </row>
    <row r="5280" spans="1:10">
      <c r="A5280" s="5"/>
      <c r="B5280" s="5"/>
      <c r="C5280" s="5"/>
      <c r="D5280" s="5"/>
      <c r="E5280" s="5"/>
      <c r="F5280" s="5"/>
      <c r="G5280" s="5"/>
      <c r="H5280" s="5"/>
      <c r="I5280" s="5"/>
      <c r="J5280" s="5"/>
    </row>
    <row r="5281" spans="1:10">
      <c r="A5281" s="5"/>
      <c r="B5281" s="5"/>
      <c r="C5281" s="5"/>
      <c r="D5281" s="5"/>
      <c r="E5281" s="5"/>
      <c r="F5281" s="5"/>
      <c r="G5281" s="5"/>
      <c r="H5281" s="5"/>
      <c r="I5281" s="5"/>
      <c r="J5281" s="5"/>
    </row>
    <row r="5282" spans="1:10">
      <c r="A5282" s="5"/>
      <c r="B5282" s="5"/>
      <c r="C5282" s="5"/>
      <c r="D5282" s="5"/>
      <c r="E5282" s="5"/>
      <c r="F5282" s="5"/>
      <c r="G5282" s="5"/>
      <c r="H5282" s="5"/>
      <c r="I5282" s="5"/>
      <c r="J5282" s="5"/>
    </row>
    <row r="5283" spans="1:10">
      <c r="A5283" s="5"/>
      <c r="B5283" s="5"/>
      <c r="C5283" s="5"/>
      <c r="D5283" s="5"/>
      <c r="E5283" s="5"/>
      <c r="F5283" s="5"/>
      <c r="G5283" s="5"/>
      <c r="H5283" s="5"/>
      <c r="I5283" s="5"/>
      <c r="J5283" s="5"/>
    </row>
    <row r="5284" spans="1:10">
      <c r="A5284" s="5"/>
      <c r="B5284" s="5"/>
      <c r="C5284" s="5"/>
      <c r="D5284" s="5"/>
      <c r="E5284" s="5"/>
      <c r="F5284" s="5"/>
      <c r="G5284" s="5"/>
      <c r="H5284" s="5"/>
      <c r="I5284" s="5"/>
      <c r="J5284" s="5"/>
    </row>
    <row r="5285" spans="1:10">
      <c r="A5285" s="5"/>
      <c r="B5285" s="5"/>
      <c r="C5285" s="5"/>
      <c r="D5285" s="5"/>
      <c r="E5285" s="5"/>
      <c r="F5285" s="5"/>
      <c r="G5285" s="5"/>
      <c r="H5285" s="5"/>
      <c r="I5285" s="5"/>
      <c r="J5285" s="5"/>
    </row>
    <row r="5286" spans="1:10">
      <c r="A5286" s="5"/>
      <c r="B5286" s="5"/>
      <c r="C5286" s="5"/>
      <c r="D5286" s="5"/>
      <c r="E5286" s="5"/>
      <c r="F5286" s="5"/>
      <c r="G5286" s="5"/>
      <c r="H5286" s="5"/>
      <c r="I5286" s="5"/>
      <c r="J5286" s="5"/>
    </row>
    <row r="5287" spans="1:10">
      <c r="A5287" s="5"/>
      <c r="B5287" s="5"/>
      <c r="C5287" s="5"/>
      <c r="D5287" s="5"/>
      <c r="E5287" s="5"/>
      <c r="F5287" s="5"/>
      <c r="G5287" s="5"/>
      <c r="H5287" s="5"/>
      <c r="I5287" s="5"/>
      <c r="J5287" s="5"/>
    </row>
    <row r="5288" spans="1:10">
      <c r="A5288" s="5"/>
      <c r="B5288" s="5"/>
      <c r="C5288" s="5"/>
      <c r="D5288" s="5"/>
      <c r="E5288" s="5"/>
      <c r="F5288" s="5"/>
      <c r="G5288" s="5"/>
      <c r="H5288" s="5"/>
      <c r="I5288" s="5"/>
      <c r="J5288" s="5"/>
    </row>
    <row r="5289" spans="1:10">
      <c r="A5289" s="5"/>
      <c r="B5289" s="5"/>
      <c r="C5289" s="5"/>
      <c r="D5289" s="5"/>
      <c r="E5289" s="5"/>
      <c r="F5289" s="5"/>
      <c r="G5289" s="5"/>
      <c r="H5289" s="5"/>
      <c r="I5289" s="5"/>
      <c r="J5289" s="5"/>
    </row>
    <row r="5290" spans="1:10">
      <c r="A5290" s="5"/>
      <c r="B5290" s="5"/>
      <c r="C5290" s="5"/>
      <c r="D5290" s="5"/>
      <c r="E5290" s="5"/>
      <c r="F5290" s="5"/>
      <c r="G5290" s="5"/>
      <c r="H5290" s="5"/>
      <c r="I5290" s="5"/>
      <c r="J5290" s="5"/>
    </row>
    <row r="5291" spans="1:10" s="99" customFormat="1">
      <c r="A5291" s="5"/>
    </row>
    <row r="5292" spans="1:10" s="99" customFormat="1">
      <c r="A5292" s="5"/>
    </row>
    <row r="5293" spans="1:10" s="99" customFormat="1">
      <c r="A5293" s="5"/>
    </row>
    <row r="5294" spans="1:10" s="99" customFormat="1">
      <c r="A5294" s="5"/>
    </row>
    <row r="5295" spans="1:10" s="99" customFormat="1">
      <c r="A5295" s="5"/>
    </row>
    <row r="5296" spans="1:10">
      <c r="A5296" s="5"/>
      <c r="B5296" s="5"/>
      <c r="C5296" s="5"/>
      <c r="D5296" s="5"/>
      <c r="E5296" s="5"/>
      <c r="F5296" s="5"/>
      <c r="G5296" s="5"/>
      <c r="H5296" s="5"/>
      <c r="I5296" s="5"/>
      <c r="J5296" s="5"/>
    </row>
    <row r="5297" spans="1:10">
      <c r="A5297" s="5"/>
      <c r="B5297" s="5"/>
      <c r="C5297" s="5"/>
      <c r="D5297" s="5"/>
      <c r="E5297" s="5"/>
      <c r="F5297" s="5"/>
      <c r="G5297" s="5"/>
      <c r="H5297" s="5"/>
      <c r="I5297" s="5"/>
      <c r="J5297" s="5"/>
    </row>
    <row r="5298" spans="1:10">
      <c r="A5298" s="5"/>
      <c r="B5298" s="5"/>
      <c r="C5298" s="5"/>
      <c r="D5298" s="5"/>
      <c r="E5298" s="5"/>
      <c r="F5298" s="5"/>
      <c r="G5298" s="5"/>
      <c r="H5298" s="5"/>
      <c r="I5298" s="5"/>
      <c r="J5298" s="5"/>
    </row>
    <row r="5299" spans="1:10">
      <c r="A5299" s="5"/>
      <c r="B5299" s="5"/>
      <c r="C5299" s="5"/>
      <c r="D5299" s="5"/>
      <c r="E5299" s="5"/>
      <c r="F5299" s="5"/>
      <c r="G5299" s="5"/>
      <c r="H5299" s="5"/>
      <c r="I5299" s="5"/>
      <c r="J5299" s="5"/>
    </row>
    <row r="5300" spans="1:10">
      <c r="A5300" s="5"/>
      <c r="B5300" s="5"/>
      <c r="C5300" s="5"/>
      <c r="D5300" s="5"/>
      <c r="E5300" s="5"/>
      <c r="F5300" s="5"/>
      <c r="G5300" s="5"/>
      <c r="H5300" s="5"/>
      <c r="I5300" s="5"/>
      <c r="J5300" s="5"/>
    </row>
    <row r="5301" spans="1:10">
      <c r="A5301" s="5"/>
      <c r="B5301" s="5"/>
      <c r="C5301" s="5"/>
      <c r="D5301" s="5"/>
      <c r="E5301" s="5"/>
      <c r="F5301" s="5"/>
      <c r="G5301" s="5"/>
      <c r="H5301" s="5"/>
      <c r="I5301" s="5"/>
      <c r="J5301" s="5"/>
    </row>
    <row r="5302" spans="1:10">
      <c r="A5302" s="5"/>
      <c r="B5302" s="5"/>
      <c r="C5302" s="5"/>
      <c r="D5302" s="5"/>
      <c r="E5302" s="5"/>
      <c r="F5302" s="5"/>
      <c r="G5302" s="5"/>
      <c r="H5302" s="5"/>
      <c r="I5302" s="5"/>
      <c r="J5302" s="5"/>
    </row>
    <row r="5303" spans="1:10">
      <c r="A5303" s="5"/>
      <c r="B5303" s="5"/>
      <c r="C5303" s="5"/>
      <c r="D5303" s="5"/>
      <c r="E5303" s="5"/>
      <c r="F5303" s="5"/>
      <c r="G5303" s="5"/>
      <c r="H5303" s="5"/>
      <c r="I5303" s="5"/>
      <c r="J5303" s="5"/>
    </row>
    <row r="5304" spans="1:10">
      <c r="A5304" s="5"/>
      <c r="B5304" s="5"/>
      <c r="C5304" s="5"/>
      <c r="D5304" s="5"/>
      <c r="E5304" s="5"/>
      <c r="F5304" s="5"/>
      <c r="G5304" s="5"/>
      <c r="H5304" s="5"/>
      <c r="I5304" s="5"/>
      <c r="J5304" s="5"/>
    </row>
    <row r="5305" spans="1:10">
      <c r="A5305" s="5"/>
      <c r="B5305" s="5"/>
      <c r="C5305" s="5"/>
      <c r="D5305" s="5"/>
      <c r="E5305" s="5"/>
      <c r="F5305" s="5"/>
      <c r="G5305" s="5"/>
      <c r="H5305" s="5"/>
      <c r="I5305" s="5"/>
      <c r="J5305" s="5"/>
    </row>
    <row r="5306" spans="1:10">
      <c r="A5306" s="5"/>
      <c r="B5306" s="5"/>
      <c r="C5306" s="5"/>
      <c r="D5306" s="5"/>
      <c r="E5306" s="5"/>
      <c r="F5306" s="5"/>
      <c r="G5306" s="5"/>
      <c r="H5306" s="5"/>
      <c r="I5306" s="5"/>
      <c r="J5306" s="5"/>
    </row>
    <row r="5307" spans="1:10">
      <c r="A5307" s="5"/>
      <c r="B5307" s="5"/>
      <c r="C5307" s="5"/>
      <c r="D5307" s="5"/>
      <c r="E5307" s="5"/>
      <c r="F5307" s="5"/>
      <c r="G5307" s="5"/>
      <c r="H5307" s="5"/>
      <c r="I5307" s="5"/>
      <c r="J5307" s="5"/>
    </row>
    <row r="5308" spans="1:10">
      <c r="A5308" s="5"/>
      <c r="B5308" s="5"/>
      <c r="C5308" s="5"/>
      <c r="D5308" s="5"/>
      <c r="E5308" s="5"/>
      <c r="F5308" s="5"/>
      <c r="G5308" s="5"/>
      <c r="H5308" s="5"/>
      <c r="I5308" s="5"/>
      <c r="J5308" s="5"/>
    </row>
    <row r="5309" spans="1:10">
      <c r="A5309" s="99"/>
      <c r="B5309" s="5"/>
      <c r="C5309" s="5"/>
      <c r="D5309" s="5"/>
      <c r="E5309" s="5"/>
      <c r="F5309" s="5"/>
      <c r="G5309" s="5"/>
      <c r="H5309" s="5"/>
      <c r="I5309" s="5"/>
      <c r="J5309" s="5"/>
    </row>
    <row r="5310" spans="1:10">
      <c r="A5310" s="99"/>
      <c r="B5310" s="5"/>
      <c r="C5310" s="5"/>
      <c r="D5310" s="5"/>
      <c r="E5310" s="5"/>
      <c r="F5310" s="5"/>
      <c r="G5310" s="5"/>
      <c r="H5310" s="5"/>
      <c r="I5310" s="5"/>
      <c r="J5310" s="5"/>
    </row>
    <row r="5311" spans="1:10">
      <c r="A5311" s="99"/>
      <c r="B5311" s="5"/>
      <c r="C5311" s="5"/>
      <c r="D5311" s="5"/>
      <c r="E5311" s="5"/>
      <c r="F5311" s="5"/>
      <c r="G5311" s="5"/>
      <c r="H5311" s="5"/>
      <c r="I5311" s="5"/>
      <c r="J5311" s="5"/>
    </row>
    <row r="5312" spans="1:10">
      <c r="A5312" s="5"/>
      <c r="B5312" s="5"/>
      <c r="C5312" s="5"/>
      <c r="D5312" s="5"/>
      <c r="E5312" s="5"/>
      <c r="F5312" s="5"/>
      <c r="G5312" s="5"/>
      <c r="H5312" s="5"/>
      <c r="I5312" s="5"/>
      <c r="J5312" s="5"/>
    </row>
    <row r="5313" spans="1:10">
      <c r="A5313" s="5"/>
      <c r="B5313" s="5"/>
      <c r="C5313" s="5"/>
      <c r="D5313" s="5"/>
      <c r="E5313" s="5"/>
      <c r="F5313" s="5"/>
      <c r="G5313" s="5"/>
      <c r="H5313" s="5"/>
      <c r="I5313" s="5"/>
      <c r="J5313" s="5"/>
    </row>
    <row r="5314" spans="1:10">
      <c r="A5314" s="5"/>
      <c r="B5314" s="5"/>
      <c r="C5314" s="5"/>
      <c r="D5314" s="5"/>
      <c r="E5314" s="5"/>
      <c r="F5314" s="5"/>
      <c r="G5314" s="5"/>
      <c r="H5314" s="5"/>
      <c r="I5314" s="5"/>
      <c r="J5314" s="5"/>
    </row>
    <row r="5315" spans="1:10">
      <c r="A5315" s="5"/>
      <c r="B5315" s="5"/>
      <c r="C5315" s="5"/>
      <c r="D5315" s="5"/>
      <c r="E5315" s="5"/>
      <c r="F5315" s="5"/>
      <c r="G5315" s="5"/>
      <c r="H5315" s="5"/>
      <c r="I5315" s="5"/>
      <c r="J5315" s="5"/>
    </row>
    <row r="5316" spans="1:10">
      <c r="A5316" s="5"/>
      <c r="B5316" s="5"/>
      <c r="C5316" s="5"/>
      <c r="D5316" s="5"/>
      <c r="E5316" s="5"/>
      <c r="F5316" s="5"/>
      <c r="G5316" s="5"/>
      <c r="H5316" s="5"/>
      <c r="I5316" s="5"/>
      <c r="J5316" s="5"/>
    </row>
    <row r="5317" spans="1:10">
      <c r="A5317" s="5"/>
      <c r="B5317" s="5"/>
      <c r="C5317" s="5"/>
      <c r="D5317" s="5"/>
      <c r="E5317" s="5"/>
      <c r="F5317" s="5"/>
      <c r="G5317" s="5"/>
      <c r="H5317" s="5"/>
      <c r="I5317" s="5"/>
      <c r="J5317" s="5"/>
    </row>
    <row r="5318" spans="1:10">
      <c r="A5318" s="5"/>
      <c r="B5318" s="5"/>
      <c r="C5318" s="5"/>
      <c r="D5318" s="5"/>
      <c r="E5318" s="5"/>
      <c r="F5318" s="5"/>
      <c r="G5318" s="5"/>
      <c r="H5318" s="5"/>
      <c r="I5318" s="5"/>
      <c r="J5318" s="5"/>
    </row>
    <row r="5319" spans="1:10">
      <c r="A5319" s="5"/>
      <c r="B5319" s="5"/>
      <c r="C5319" s="5"/>
      <c r="D5319" s="5"/>
      <c r="E5319" s="5"/>
      <c r="F5319" s="5"/>
      <c r="G5319" s="5"/>
      <c r="H5319" s="5"/>
      <c r="I5319" s="5"/>
      <c r="J5319" s="5"/>
    </row>
    <row r="5320" spans="1:10">
      <c r="A5320" s="5"/>
      <c r="B5320" s="5"/>
      <c r="C5320" s="5"/>
      <c r="D5320" s="5"/>
      <c r="E5320" s="5"/>
      <c r="F5320" s="5"/>
      <c r="G5320" s="5"/>
      <c r="H5320" s="5"/>
      <c r="I5320" s="5"/>
      <c r="J5320" s="5"/>
    </row>
    <row r="5321" spans="1:10">
      <c r="A5321" s="5"/>
      <c r="B5321" s="5"/>
      <c r="C5321" s="5"/>
      <c r="D5321" s="5"/>
      <c r="E5321" s="5"/>
      <c r="F5321" s="5"/>
      <c r="G5321" s="5"/>
      <c r="H5321" s="5"/>
      <c r="I5321" s="5"/>
      <c r="J5321" s="5"/>
    </row>
    <row r="5322" spans="1:10">
      <c r="A5322" s="5"/>
      <c r="B5322" s="5"/>
      <c r="C5322" s="5"/>
      <c r="D5322" s="5"/>
      <c r="E5322" s="5"/>
      <c r="F5322" s="5"/>
      <c r="G5322" s="5"/>
      <c r="H5322" s="5"/>
      <c r="I5322" s="5"/>
      <c r="J5322" s="5"/>
    </row>
    <row r="5323" spans="1:10">
      <c r="A5323" s="5"/>
      <c r="B5323" s="5"/>
      <c r="C5323" s="5"/>
      <c r="D5323" s="5"/>
      <c r="E5323" s="5"/>
      <c r="F5323" s="5"/>
      <c r="G5323" s="5"/>
      <c r="H5323" s="5"/>
      <c r="I5323" s="5"/>
      <c r="J5323" s="5"/>
    </row>
    <row r="5324" spans="1:10">
      <c r="A5324" s="5"/>
      <c r="B5324" s="5"/>
      <c r="C5324" s="5"/>
      <c r="D5324" s="5"/>
      <c r="E5324" s="5"/>
      <c r="F5324" s="5"/>
      <c r="G5324" s="5"/>
      <c r="H5324" s="5"/>
      <c r="I5324" s="5"/>
      <c r="J5324" s="5"/>
    </row>
    <row r="5325" spans="1:10">
      <c r="A5325" s="5"/>
      <c r="B5325" s="5"/>
      <c r="C5325" s="5"/>
      <c r="D5325" s="5"/>
      <c r="E5325" s="5"/>
      <c r="F5325" s="5"/>
      <c r="G5325" s="5"/>
      <c r="H5325" s="5"/>
      <c r="I5325" s="5"/>
      <c r="J5325" s="5"/>
    </row>
    <row r="5326" spans="1:10">
      <c r="A5326" s="5"/>
      <c r="B5326" s="5"/>
      <c r="C5326" s="5"/>
      <c r="D5326" s="5"/>
      <c r="E5326" s="5"/>
      <c r="F5326" s="5"/>
      <c r="G5326" s="5"/>
      <c r="H5326" s="5"/>
      <c r="I5326" s="5"/>
      <c r="J5326" s="5"/>
    </row>
    <row r="5327" spans="1:10">
      <c r="A5327" s="5"/>
      <c r="B5327" s="5"/>
      <c r="C5327" s="5"/>
      <c r="D5327" s="5"/>
      <c r="E5327" s="5"/>
      <c r="F5327" s="5"/>
      <c r="G5327" s="5"/>
      <c r="H5327" s="5"/>
      <c r="I5327" s="5"/>
      <c r="J5327" s="5"/>
    </row>
    <row r="5328" spans="1:10">
      <c r="A5328" s="5"/>
      <c r="B5328" s="5"/>
      <c r="C5328" s="5"/>
      <c r="D5328" s="5"/>
      <c r="E5328" s="5"/>
      <c r="F5328" s="5"/>
      <c r="G5328" s="5"/>
      <c r="H5328" s="5"/>
      <c r="I5328" s="5"/>
      <c r="J5328" s="5"/>
    </row>
    <row r="5329" spans="1:10" s="99" customFormat="1">
      <c r="A5329" s="5"/>
    </row>
    <row r="5330" spans="1:10" s="99" customFormat="1">
      <c r="A5330" s="5"/>
    </row>
    <row r="5331" spans="1:10" s="99" customFormat="1"/>
    <row r="5332" spans="1:10" s="99" customFormat="1"/>
    <row r="5333" spans="1:10" s="99" customFormat="1"/>
    <row r="5334" spans="1:10" s="99" customFormat="1"/>
    <row r="5335" spans="1:10" s="99" customFormat="1"/>
    <row r="5336" spans="1:10" s="99" customFormat="1">
      <c r="A5336" s="5"/>
    </row>
    <row r="5337" spans="1:10" s="99" customFormat="1">
      <c r="A5337" s="5"/>
    </row>
    <row r="5338" spans="1:10" s="99" customFormat="1">
      <c r="A5338" s="5"/>
    </row>
    <row r="5339" spans="1:10" s="99" customFormat="1">
      <c r="A5339" s="5"/>
    </row>
    <row r="5340" spans="1:10">
      <c r="A5340" s="5"/>
      <c r="B5340" s="5"/>
      <c r="C5340" s="5"/>
      <c r="D5340" s="5"/>
      <c r="E5340" s="5"/>
      <c r="F5340" s="5"/>
      <c r="G5340" s="5"/>
      <c r="H5340" s="5"/>
      <c r="I5340" s="5"/>
      <c r="J5340" s="5"/>
    </row>
    <row r="5341" spans="1:10">
      <c r="A5341" s="5"/>
      <c r="B5341" s="5"/>
      <c r="C5341" s="5"/>
      <c r="D5341" s="5"/>
      <c r="E5341" s="5"/>
      <c r="F5341" s="5"/>
      <c r="G5341" s="5"/>
      <c r="H5341" s="5"/>
      <c r="I5341" s="5"/>
      <c r="J5341" s="5"/>
    </row>
    <row r="5342" spans="1:10">
      <c r="A5342" s="5"/>
      <c r="B5342" s="5"/>
      <c r="C5342" s="5"/>
      <c r="D5342" s="5"/>
      <c r="E5342" s="5"/>
      <c r="F5342" s="5"/>
      <c r="G5342" s="5"/>
      <c r="H5342" s="5"/>
      <c r="I5342" s="5"/>
      <c r="J5342" s="5"/>
    </row>
    <row r="5343" spans="1:10">
      <c r="A5343" s="5"/>
      <c r="B5343" s="5"/>
      <c r="C5343" s="5"/>
      <c r="D5343" s="5"/>
      <c r="E5343" s="5"/>
      <c r="F5343" s="5"/>
      <c r="G5343" s="5"/>
      <c r="H5343" s="5"/>
      <c r="I5343" s="5"/>
      <c r="J5343" s="5"/>
    </row>
    <row r="5344" spans="1:10">
      <c r="A5344" s="5"/>
      <c r="B5344" s="5"/>
      <c r="C5344" s="5"/>
      <c r="D5344" s="5"/>
      <c r="E5344" s="5"/>
      <c r="F5344" s="5"/>
      <c r="G5344" s="5"/>
      <c r="H5344" s="5"/>
      <c r="I5344" s="5"/>
      <c r="J5344" s="5"/>
    </row>
    <row r="5345" spans="1:10">
      <c r="A5345" s="5"/>
      <c r="B5345" s="5"/>
      <c r="C5345" s="5"/>
      <c r="D5345" s="5"/>
      <c r="E5345" s="5"/>
      <c r="F5345" s="5"/>
      <c r="G5345" s="5"/>
      <c r="H5345" s="5"/>
      <c r="I5345" s="5"/>
      <c r="J5345" s="5"/>
    </row>
    <row r="5346" spans="1:10" s="99" customFormat="1">
      <c r="A5346" s="5"/>
    </row>
    <row r="5347" spans="1:10" s="99" customFormat="1">
      <c r="A5347" s="5"/>
    </row>
    <row r="5348" spans="1:10" s="99" customFormat="1">
      <c r="A5348" s="5"/>
    </row>
    <row r="5349" spans="1:10" s="99" customFormat="1">
      <c r="A5349" s="5"/>
    </row>
    <row r="5350" spans="1:10" s="99" customFormat="1">
      <c r="A5350" s="5"/>
    </row>
    <row r="5351" spans="1:10">
      <c r="A5351" s="5"/>
      <c r="B5351" s="5"/>
      <c r="C5351" s="5"/>
      <c r="D5351" s="5"/>
      <c r="E5351" s="5"/>
      <c r="F5351" s="5"/>
      <c r="G5351" s="5"/>
      <c r="H5351" s="5"/>
      <c r="I5351" s="5"/>
      <c r="J5351" s="5"/>
    </row>
    <row r="5352" spans="1:10">
      <c r="A5352" s="5"/>
      <c r="B5352" s="5"/>
      <c r="C5352" s="5"/>
      <c r="D5352" s="5"/>
      <c r="E5352" s="5"/>
      <c r="F5352" s="5"/>
      <c r="G5352" s="5"/>
      <c r="H5352" s="5"/>
      <c r="I5352" s="5"/>
      <c r="J5352" s="5"/>
    </row>
    <row r="5353" spans="1:10">
      <c r="A5353" s="5"/>
      <c r="B5353" s="5"/>
      <c r="C5353" s="5"/>
      <c r="D5353" s="5"/>
      <c r="E5353" s="5"/>
      <c r="F5353" s="5"/>
      <c r="G5353" s="5"/>
      <c r="H5353" s="5"/>
      <c r="I5353" s="5"/>
      <c r="J5353" s="5"/>
    </row>
    <row r="5354" spans="1:10">
      <c r="A5354" s="5"/>
      <c r="B5354" s="5"/>
      <c r="C5354" s="5"/>
      <c r="D5354" s="5"/>
      <c r="E5354" s="5"/>
      <c r="F5354" s="5"/>
      <c r="G5354" s="5"/>
      <c r="H5354" s="5"/>
      <c r="I5354" s="5"/>
      <c r="J5354" s="5"/>
    </row>
    <row r="5355" spans="1:10">
      <c r="A5355" s="5"/>
      <c r="B5355" s="5"/>
      <c r="C5355" s="5"/>
      <c r="D5355" s="5"/>
      <c r="E5355" s="5"/>
      <c r="F5355" s="5"/>
      <c r="G5355" s="5"/>
      <c r="H5355" s="5"/>
      <c r="I5355" s="5"/>
      <c r="J5355" s="5"/>
    </row>
    <row r="5356" spans="1:10">
      <c r="A5356" s="5"/>
      <c r="B5356" s="5"/>
      <c r="C5356" s="5"/>
      <c r="D5356" s="5"/>
      <c r="E5356" s="5"/>
      <c r="F5356" s="5"/>
      <c r="G5356" s="5"/>
      <c r="H5356" s="5"/>
      <c r="I5356" s="5"/>
      <c r="J5356" s="5"/>
    </row>
    <row r="5357" spans="1:10">
      <c r="A5357" s="5"/>
      <c r="B5357" s="5"/>
      <c r="C5357" s="5"/>
      <c r="D5357" s="5"/>
      <c r="E5357" s="5"/>
      <c r="F5357" s="5"/>
      <c r="G5357" s="5"/>
      <c r="H5357" s="5"/>
      <c r="I5357" s="5"/>
      <c r="J5357" s="5"/>
    </row>
    <row r="5358" spans="1:10">
      <c r="A5358" s="5"/>
      <c r="B5358" s="5"/>
      <c r="C5358" s="5"/>
      <c r="D5358" s="5"/>
      <c r="E5358" s="5"/>
      <c r="F5358" s="5"/>
      <c r="G5358" s="5"/>
      <c r="H5358" s="5"/>
      <c r="I5358" s="5"/>
      <c r="J5358" s="5"/>
    </row>
    <row r="5359" spans="1:10">
      <c r="A5359" s="5"/>
      <c r="B5359" s="5"/>
      <c r="C5359" s="5"/>
      <c r="D5359" s="5"/>
      <c r="E5359" s="5"/>
      <c r="F5359" s="5"/>
      <c r="G5359" s="5"/>
      <c r="H5359" s="5"/>
      <c r="I5359" s="5"/>
      <c r="J5359" s="5"/>
    </row>
    <row r="5360" spans="1:10">
      <c r="A5360" s="5"/>
      <c r="B5360" s="5"/>
      <c r="C5360" s="5"/>
      <c r="D5360" s="5"/>
      <c r="E5360" s="5"/>
      <c r="F5360" s="5"/>
      <c r="G5360" s="5"/>
      <c r="H5360" s="5"/>
      <c r="I5360" s="5"/>
      <c r="J5360" s="5"/>
    </row>
    <row r="5361" spans="1:10">
      <c r="A5361" s="5"/>
      <c r="B5361" s="5"/>
      <c r="C5361" s="5"/>
      <c r="D5361" s="5"/>
      <c r="E5361" s="5"/>
      <c r="F5361" s="5"/>
      <c r="G5361" s="5"/>
      <c r="H5361" s="5"/>
      <c r="I5361" s="5"/>
      <c r="J5361" s="5"/>
    </row>
    <row r="5362" spans="1:10">
      <c r="A5362" s="5"/>
      <c r="B5362" s="5"/>
      <c r="C5362" s="5"/>
      <c r="D5362" s="5"/>
      <c r="E5362" s="5"/>
      <c r="F5362" s="5"/>
      <c r="G5362" s="5"/>
      <c r="H5362" s="5"/>
      <c r="I5362" s="5"/>
      <c r="J5362" s="5"/>
    </row>
    <row r="5363" spans="1:10">
      <c r="A5363" s="5"/>
      <c r="B5363" s="5"/>
      <c r="C5363" s="5"/>
      <c r="D5363" s="5"/>
      <c r="E5363" s="5"/>
      <c r="F5363" s="5"/>
      <c r="G5363" s="5"/>
      <c r="H5363" s="5"/>
      <c r="I5363" s="5"/>
      <c r="J5363" s="5"/>
    </row>
    <row r="5364" spans="1:10" s="99" customFormat="1">
      <c r="A5364" s="5"/>
    </row>
    <row r="5365" spans="1:10" s="99" customFormat="1">
      <c r="A5365" s="5"/>
    </row>
    <row r="5366" spans="1:10" s="99" customFormat="1">
      <c r="A5366" s="5"/>
    </row>
    <row r="5367" spans="1:10">
      <c r="A5367" s="5"/>
      <c r="B5367" s="5"/>
      <c r="C5367" s="5"/>
      <c r="D5367" s="5"/>
      <c r="E5367" s="5"/>
      <c r="F5367" s="5"/>
      <c r="G5367" s="5"/>
      <c r="H5367" s="5"/>
      <c r="I5367" s="5"/>
      <c r="J5367" s="5"/>
    </row>
    <row r="5368" spans="1:10">
      <c r="A5368" s="5"/>
      <c r="B5368" s="5"/>
      <c r="C5368" s="5"/>
      <c r="D5368" s="5"/>
      <c r="E5368" s="5"/>
      <c r="F5368" s="5"/>
      <c r="G5368" s="5"/>
      <c r="H5368" s="5"/>
      <c r="I5368" s="5"/>
      <c r="J5368" s="5"/>
    </row>
    <row r="5369" spans="1:10" s="99" customFormat="1"/>
    <row r="5370" spans="1:10">
      <c r="A5370" s="99"/>
      <c r="B5370" s="5"/>
      <c r="C5370" s="5"/>
      <c r="D5370" s="5"/>
      <c r="E5370" s="5"/>
      <c r="F5370" s="5"/>
      <c r="G5370" s="5"/>
      <c r="H5370" s="5"/>
      <c r="I5370" s="5"/>
      <c r="J5370" s="5"/>
    </row>
    <row r="5371" spans="1:10">
      <c r="A5371" s="99"/>
      <c r="B5371" s="5"/>
      <c r="C5371" s="5"/>
      <c r="D5371" s="5"/>
      <c r="E5371" s="5"/>
      <c r="F5371" s="5"/>
      <c r="G5371" s="5"/>
      <c r="H5371" s="5"/>
      <c r="I5371" s="5"/>
      <c r="J5371" s="5"/>
    </row>
    <row r="5372" spans="1:10">
      <c r="A5372" s="99"/>
      <c r="B5372" s="5"/>
      <c r="C5372" s="5"/>
      <c r="D5372" s="5"/>
      <c r="E5372" s="5"/>
      <c r="F5372" s="5"/>
      <c r="G5372" s="5"/>
      <c r="H5372" s="5"/>
      <c r="I5372" s="5"/>
      <c r="J5372" s="5"/>
    </row>
    <row r="5373" spans="1:10">
      <c r="A5373" s="99"/>
      <c r="B5373" s="5"/>
      <c r="C5373" s="5"/>
      <c r="D5373" s="5"/>
      <c r="E5373" s="5"/>
      <c r="F5373" s="5"/>
      <c r="G5373" s="5"/>
      <c r="H5373" s="5"/>
      <c r="I5373" s="5"/>
      <c r="J5373" s="5"/>
    </row>
    <row r="5374" spans="1:10">
      <c r="A5374" s="99"/>
      <c r="B5374" s="5"/>
      <c r="C5374" s="5"/>
      <c r="D5374" s="5"/>
      <c r="E5374" s="5"/>
      <c r="F5374" s="5"/>
      <c r="G5374" s="5"/>
      <c r="H5374" s="5"/>
      <c r="I5374" s="5"/>
      <c r="J5374" s="5"/>
    </row>
    <row r="5375" spans="1:10">
      <c r="A5375" s="99"/>
      <c r="B5375" s="5"/>
      <c r="C5375" s="5"/>
      <c r="D5375" s="5"/>
      <c r="E5375" s="5"/>
      <c r="F5375" s="5"/>
      <c r="G5375" s="5"/>
      <c r="H5375" s="5"/>
      <c r="I5375" s="5"/>
      <c r="J5375" s="5"/>
    </row>
    <row r="5376" spans="1:10">
      <c r="A5376" s="99"/>
      <c r="B5376" s="5"/>
      <c r="C5376" s="5"/>
      <c r="D5376" s="5"/>
      <c r="E5376" s="5"/>
      <c r="F5376" s="5"/>
      <c r="G5376" s="5"/>
      <c r="H5376" s="5"/>
      <c r="I5376" s="5"/>
      <c r="J5376" s="5"/>
    </row>
    <row r="5377" spans="1:10">
      <c r="A5377" s="99"/>
      <c r="B5377" s="5"/>
      <c r="C5377" s="5"/>
      <c r="D5377" s="5"/>
      <c r="E5377" s="5"/>
      <c r="F5377" s="5"/>
      <c r="G5377" s="5"/>
      <c r="H5377" s="5"/>
      <c r="I5377" s="5"/>
      <c r="J5377" s="5"/>
    </row>
    <row r="5378" spans="1:10" s="103" customFormat="1">
      <c r="A5378" s="99"/>
    </row>
    <row r="5379" spans="1:10">
      <c r="A5379" s="99"/>
      <c r="B5379" s="5"/>
      <c r="C5379" s="5"/>
      <c r="D5379" s="5"/>
      <c r="E5379" s="5"/>
      <c r="F5379" s="5"/>
      <c r="G5379" s="5"/>
      <c r="H5379" s="5"/>
      <c r="I5379" s="5"/>
      <c r="J5379" s="5"/>
    </row>
    <row r="5380" spans="1:10">
      <c r="A5380" s="5"/>
      <c r="B5380" s="5"/>
      <c r="C5380" s="5"/>
      <c r="D5380" s="5"/>
      <c r="E5380" s="5"/>
      <c r="F5380" s="5"/>
      <c r="G5380" s="5"/>
      <c r="H5380" s="5"/>
      <c r="I5380" s="5"/>
      <c r="J5380" s="5"/>
    </row>
    <row r="5381" spans="1:10">
      <c r="A5381" s="5"/>
      <c r="B5381" s="5"/>
      <c r="C5381" s="5"/>
      <c r="D5381" s="5"/>
      <c r="E5381" s="5"/>
      <c r="F5381" s="5"/>
      <c r="G5381" s="5"/>
      <c r="H5381" s="5"/>
      <c r="I5381" s="5"/>
      <c r="J5381" s="5"/>
    </row>
    <row r="5382" spans="1:10">
      <c r="A5382" s="5"/>
      <c r="B5382" s="5"/>
      <c r="C5382" s="5"/>
      <c r="D5382" s="5"/>
      <c r="E5382" s="5"/>
      <c r="F5382" s="5"/>
      <c r="G5382" s="5"/>
      <c r="H5382" s="5"/>
      <c r="I5382" s="5"/>
      <c r="J5382" s="5"/>
    </row>
    <row r="5383" spans="1:10">
      <c r="A5383" s="5"/>
      <c r="B5383" s="5"/>
      <c r="C5383" s="5"/>
      <c r="D5383" s="5"/>
      <c r="E5383" s="5"/>
      <c r="F5383" s="5"/>
      <c r="G5383" s="5"/>
      <c r="H5383" s="5"/>
      <c r="I5383" s="5"/>
      <c r="J5383" s="5"/>
    </row>
    <row r="5384" spans="1:10">
      <c r="A5384" s="5"/>
      <c r="B5384" s="5"/>
      <c r="C5384" s="5"/>
      <c r="D5384" s="5"/>
      <c r="E5384" s="5"/>
      <c r="F5384" s="5"/>
      <c r="G5384" s="5"/>
      <c r="H5384" s="5"/>
      <c r="I5384" s="5"/>
      <c r="J5384" s="5"/>
    </row>
    <row r="5385" spans="1:10">
      <c r="A5385" s="5"/>
      <c r="B5385" s="5"/>
      <c r="C5385" s="5"/>
      <c r="D5385" s="5"/>
      <c r="E5385" s="5"/>
      <c r="F5385" s="5"/>
      <c r="G5385" s="5"/>
      <c r="H5385" s="5"/>
      <c r="I5385" s="5"/>
      <c r="J5385" s="5"/>
    </row>
    <row r="5386" spans="1:10">
      <c r="A5386" s="99"/>
      <c r="B5386" s="5"/>
      <c r="C5386" s="5"/>
      <c r="D5386" s="5"/>
      <c r="E5386" s="5"/>
      <c r="F5386" s="5"/>
      <c r="G5386" s="5"/>
      <c r="H5386" s="5"/>
      <c r="I5386" s="5"/>
      <c r="J5386" s="5"/>
    </row>
    <row r="5387" spans="1:10">
      <c r="A5387" s="99"/>
      <c r="B5387" s="5"/>
      <c r="C5387" s="5"/>
      <c r="D5387" s="5"/>
      <c r="E5387" s="5"/>
      <c r="F5387" s="5"/>
      <c r="G5387" s="5"/>
      <c r="H5387" s="5"/>
      <c r="I5387" s="5"/>
      <c r="J5387" s="5"/>
    </row>
    <row r="5388" spans="1:10">
      <c r="A5388" s="99"/>
      <c r="B5388" s="5"/>
      <c r="C5388" s="5"/>
      <c r="D5388" s="5"/>
      <c r="E5388" s="5"/>
      <c r="F5388" s="5"/>
      <c r="G5388" s="5"/>
      <c r="H5388" s="5"/>
      <c r="I5388" s="5"/>
      <c r="J5388" s="5"/>
    </row>
    <row r="5389" spans="1:10">
      <c r="A5389" s="99"/>
      <c r="B5389" s="5"/>
      <c r="C5389" s="5"/>
      <c r="D5389" s="5"/>
      <c r="E5389" s="5"/>
      <c r="F5389" s="5"/>
      <c r="G5389" s="5"/>
      <c r="H5389" s="5"/>
      <c r="I5389" s="5"/>
      <c r="J5389" s="5"/>
    </row>
    <row r="5390" spans="1:10">
      <c r="A5390" s="99"/>
      <c r="B5390" s="5"/>
      <c r="C5390" s="5"/>
      <c r="D5390" s="5"/>
      <c r="E5390" s="5"/>
      <c r="F5390" s="5"/>
      <c r="G5390" s="5"/>
      <c r="H5390" s="5"/>
      <c r="I5390" s="5"/>
      <c r="J5390" s="5"/>
    </row>
    <row r="5391" spans="1:10">
      <c r="A5391" s="5"/>
      <c r="B5391" s="5"/>
      <c r="C5391" s="5"/>
      <c r="D5391" s="5"/>
      <c r="E5391" s="5"/>
      <c r="F5391" s="5"/>
      <c r="G5391" s="5"/>
      <c r="H5391" s="5"/>
      <c r="I5391" s="5"/>
      <c r="J5391" s="5"/>
    </row>
    <row r="5392" spans="1:10">
      <c r="A5392" s="5"/>
      <c r="B5392" s="5"/>
      <c r="C5392" s="5"/>
      <c r="D5392" s="5"/>
      <c r="E5392" s="5"/>
      <c r="F5392" s="5"/>
      <c r="G5392" s="5"/>
      <c r="H5392" s="5"/>
      <c r="I5392" s="5"/>
      <c r="J5392" s="5"/>
    </row>
    <row r="5393" spans="1:10" s="98" customFormat="1">
      <c r="A5393" s="5"/>
    </row>
    <row r="5394" spans="1:10" s="98" customFormat="1">
      <c r="A5394" s="5"/>
    </row>
    <row r="5395" spans="1:10" s="98" customFormat="1">
      <c r="A5395" s="5"/>
    </row>
    <row r="5396" spans="1:10">
      <c r="A5396" s="5"/>
      <c r="B5396" s="5"/>
      <c r="C5396" s="5"/>
      <c r="D5396" s="5"/>
      <c r="E5396" s="5"/>
      <c r="F5396" s="5"/>
      <c r="G5396" s="5"/>
      <c r="H5396" s="5"/>
      <c r="I5396" s="5"/>
      <c r="J5396" s="5"/>
    </row>
    <row r="5397" spans="1:10">
      <c r="A5397" s="5"/>
      <c r="B5397" s="5"/>
      <c r="C5397" s="5"/>
      <c r="D5397" s="5"/>
      <c r="E5397" s="5"/>
      <c r="F5397" s="5"/>
      <c r="G5397" s="5"/>
      <c r="H5397" s="5"/>
      <c r="I5397" s="5"/>
      <c r="J5397" s="5"/>
    </row>
    <row r="5398" spans="1:10">
      <c r="A5398" s="5"/>
      <c r="B5398" s="5"/>
      <c r="C5398" s="5"/>
      <c r="D5398" s="5"/>
      <c r="E5398" s="5"/>
      <c r="F5398" s="5"/>
      <c r="G5398" s="5"/>
      <c r="H5398" s="5"/>
      <c r="I5398" s="5"/>
      <c r="J5398" s="5"/>
    </row>
    <row r="5399" spans="1:10">
      <c r="A5399" s="5"/>
      <c r="B5399" s="5"/>
      <c r="C5399" s="5"/>
      <c r="D5399" s="5"/>
      <c r="E5399" s="5"/>
      <c r="F5399" s="5"/>
      <c r="G5399" s="5"/>
      <c r="H5399" s="5"/>
      <c r="I5399" s="5"/>
      <c r="J5399" s="5"/>
    </row>
    <row r="5400" spans="1:10">
      <c r="A5400" s="5"/>
      <c r="B5400" s="5"/>
      <c r="C5400" s="5"/>
      <c r="D5400" s="5"/>
      <c r="E5400" s="5"/>
      <c r="F5400" s="5"/>
      <c r="G5400" s="5"/>
      <c r="H5400" s="5"/>
      <c r="I5400" s="5"/>
      <c r="J5400" s="5"/>
    </row>
    <row r="5401" spans="1:10">
      <c r="A5401" s="5"/>
      <c r="B5401" s="5"/>
      <c r="C5401" s="5"/>
      <c r="D5401" s="5"/>
      <c r="E5401" s="5"/>
      <c r="F5401" s="5"/>
      <c r="G5401" s="5"/>
      <c r="H5401" s="5"/>
      <c r="I5401" s="5"/>
      <c r="J5401" s="5"/>
    </row>
    <row r="5402" spans="1:10">
      <c r="A5402" s="5"/>
      <c r="B5402" s="5"/>
      <c r="C5402" s="5"/>
      <c r="D5402" s="5"/>
      <c r="E5402" s="5"/>
      <c r="F5402" s="5"/>
      <c r="G5402" s="5"/>
      <c r="H5402" s="5"/>
      <c r="I5402" s="5"/>
      <c r="J5402" s="5"/>
    </row>
    <row r="5403" spans="1:10">
      <c r="A5403" s="5"/>
      <c r="B5403" s="5"/>
      <c r="C5403" s="5"/>
      <c r="D5403" s="5"/>
      <c r="E5403" s="5"/>
      <c r="F5403" s="5"/>
      <c r="G5403" s="5"/>
      <c r="H5403" s="5"/>
      <c r="I5403" s="5"/>
      <c r="J5403" s="5"/>
    </row>
    <row r="5404" spans="1:10">
      <c r="A5404" s="99"/>
      <c r="B5404" s="5"/>
      <c r="C5404" s="5"/>
      <c r="D5404" s="5"/>
      <c r="E5404" s="5"/>
      <c r="F5404" s="5"/>
      <c r="G5404" s="5"/>
      <c r="H5404" s="5"/>
      <c r="I5404" s="5"/>
      <c r="J5404" s="5"/>
    </row>
    <row r="5405" spans="1:10">
      <c r="A5405" s="99"/>
      <c r="B5405" s="5"/>
      <c r="C5405" s="5"/>
      <c r="D5405" s="5"/>
      <c r="E5405" s="5"/>
      <c r="F5405" s="5"/>
      <c r="G5405" s="5"/>
      <c r="H5405" s="5"/>
      <c r="I5405" s="5"/>
      <c r="J5405" s="5"/>
    </row>
    <row r="5406" spans="1:10">
      <c r="A5406" s="99"/>
      <c r="B5406" s="5"/>
      <c r="C5406" s="5"/>
      <c r="D5406" s="5"/>
      <c r="E5406" s="5"/>
      <c r="F5406" s="5"/>
      <c r="G5406" s="5"/>
      <c r="H5406" s="5"/>
      <c r="I5406" s="5"/>
      <c r="J5406" s="5"/>
    </row>
    <row r="5407" spans="1:10">
      <c r="A5407" s="5"/>
      <c r="B5407" s="5"/>
      <c r="C5407" s="5"/>
      <c r="D5407" s="5"/>
      <c r="E5407" s="5"/>
      <c r="F5407" s="5"/>
      <c r="G5407" s="5"/>
      <c r="H5407" s="5"/>
      <c r="I5407" s="5"/>
      <c r="J5407" s="5"/>
    </row>
    <row r="5408" spans="1:10">
      <c r="A5408" s="5"/>
      <c r="B5408" s="5"/>
      <c r="C5408" s="5"/>
      <c r="D5408" s="5"/>
      <c r="E5408" s="5"/>
      <c r="F5408" s="5"/>
      <c r="G5408" s="5"/>
      <c r="H5408" s="5"/>
      <c r="I5408" s="5"/>
      <c r="J5408" s="5"/>
    </row>
    <row r="5409" spans="1:10">
      <c r="A5409" s="99"/>
      <c r="B5409" s="5"/>
      <c r="C5409" s="5"/>
      <c r="D5409" s="5"/>
      <c r="E5409" s="5"/>
      <c r="F5409" s="5"/>
      <c r="G5409" s="5"/>
      <c r="H5409" s="5"/>
      <c r="I5409" s="5"/>
      <c r="J5409" s="5"/>
    </row>
    <row r="5410" spans="1:10">
      <c r="A5410" s="5"/>
      <c r="B5410" s="5"/>
      <c r="C5410" s="5"/>
      <c r="D5410" s="5"/>
      <c r="E5410" s="5"/>
      <c r="F5410" s="5"/>
      <c r="G5410" s="5"/>
      <c r="H5410" s="5"/>
      <c r="I5410" s="5"/>
      <c r="J5410" s="5"/>
    </row>
    <row r="5411" spans="1:10">
      <c r="A5411" s="5"/>
      <c r="B5411" s="5"/>
      <c r="C5411" s="5"/>
      <c r="D5411" s="5"/>
      <c r="E5411" s="5"/>
      <c r="F5411" s="5"/>
      <c r="G5411" s="5"/>
      <c r="H5411" s="5"/>
      <c r="I5411" s="5"/>
      <c r="J5411" s="5"/>
    </row>
    <row r="5412" spans="1:10">
      <c r="A5412" s="5"/>
      <c r="B5412" s="5"/>
      <c r="C5412" s="5"/>
      <c r="D5412" s="5"/>
      <c r="E5412" s="5"/>
      <c r="F5412" s="5"/>
      <c r="G5412" s="5"/>
      <c r="H5412" s="5"/>
      <c r="I5412" s="5"/>
      <c r="J5412" s="5"/>
    </row>
    <row r="5413" spans="1:10">
      <c r="A5413" s="5"/>
      <c r="B5413" s="5"/>
      <c r="C5413" s="5"/>
      <c r="D5413" s="5"/>
      <c r="E5413" s="5"/>
      <c r="F5413" s="5"/>
      <c r="G5413" s="5"/>
      <c r="H5413" s="5"/>
      <c r="I5413" s="5"/>
      <c r="J5413" s="5"/>
    </row>
    <row r="5414" spans="1:10" s="103" customFormat="1">
      <c r="A5414" s="5"/>
    </row>
    <row r="5415" spans="1:10">
      <c r="A5415" s="5"/>
      <c r="B5415" s="5"/>
      <c r="C5415" s="5"/>
      <c r="D5415" s="5"/>
      <c r="E5415" s="5"/>
      <c r="F5415" s="5"/>
      <c r="G5415" s="5"/>
      <c r="H5415" s="5"/>
      <c r="I5415" s="5"/>
      <c r="J5415" s="5"/>
    </row>
    <row r="5416" spans="1:10">
      <c r="A5416" s="5"/>
      <c r="B5416" s="5"/>
      <c r="C5416" s="5"/>
      <c r="D5416" s="5"/>
      <c r="E5416" s="5"/>
      <c r="F5416" s="5"/>
      <c r="G5416" s="5"/>
      <c r="H5416" s="5"/>
      <c r="I5416" s="5"/>
      <c r="J5416" s="5"/>
    </row>
    <row r="5417" spans="1:10">
      <c r="A5417" s="5"/>
      <c r="B5417" s="5"/>
      <c r="C5417" s="5"/>
      <c r="D5417" s="5"/>
      <c r="E5417" s="5"/>
      <c r="F5417" s="5"/>
      <c r="G5417" s="5"/>
      <c r="H5417" s="5"/>
      <c r="I5417" s="5"/>
      <c r="J5417" s="5"/>
    </row>
    <row r="5418" spans="1:10">
      <c r="A5418" s="103"/>
      <c r="B5418" s="5"/>
      <c r="C5418" s="5"/>
      <c r="D5418" s="5"/>
      <c r="E5418" s="5"/>
      <c r="F5418" s="5"/>
      <c r="G5418" s="5"/>
      <c r="H5418" s="5"/>
      <c r="I5418" s="5"/>
      <c r="J5418" s="5"/>
    </row>
    <row r="5419" spans="1:10">
      <c r="A5419" s="5"/>
      <c r="B5419" s="5"/>
      <c r="C5419" s="5"/>
      <c r="D5419" s="5"/>
      <c r="E5419" s="5"/>
      <c r="F5419" s="5"/>
      <c r="G5419" s="5"/>
      <c r="H5419" s="5"/>
      <c r="I5419" s="5"/>
      <c r="J5419" s="5"/>
    </row>
    <row r="5420" spans="1:10">
      <c r="A5420" s="5"/>
      <c r="B5420" s="5"/>
      <c r="C5420" s="5"/>
      <c r="D5420" s="5"/>
      <c r="E5420" s="5"/>
      <c r="F5420" s="5"/>
      <c r="G5420" s="5"/>
      <c r="H5420" s="5"/>
      <c r="I5420" s="5"/>
      <c r="J5420" s="5"/>
    </row>
    <row r="5421" spans="1:10">
      <c r="A5421" s="5"/>
      <c r="B5421" s="5"/>
      <c r="C5421" s="5"/>
      <c r="D5421" s="5"/>
      <c r="E5421" s="5"/>
      <c r="F5421" s="5"/>
      <c r="G5421" s="5"/>
      <c r="H5421" s="5"/>
      <c r="I5421" s="5"/>
      <c r="J5421" s="5"/>
    </row>
    <row r="5422" spans="1:10">
      <c r="A5422" s="5"/>
      <c r="B5422" s="5"/>
      <c r="C5422" s="5"/>
      <c r="D5422" s="5"/>
      <c r="E5422" s="5"/>
      <c r="F5422" s="5"/>
      <c r="G5422" s="5"/>
      <c r="H5422" s="5"/>
      <c r="I5422" s="5"/>
      <c r="J5422" s="5"/>
    </row>
    <row r="5423" spans="1:10">
      <c r="A5423" s="5"/>
      <c r="B5423" s="5"/>
      <c r="C5423" s="5"/>
      <c r="D5423" s="5"/>
      <c r="E5423" s="5"/>
      <c r="F5423" s="5"/>
      <c r="G5423" s="5"/>
      <c r="H5423" s="5"/>
      <c r="I5423" s="5"/>
      <c r="J5423" s="5"/>
    </row>
    <row r="5424" spans="1:10">
      <c r="A5424" s="5"/>
      <c r="B5424" s="5"/>
      <c r="C5424" s="5"/>
      <c r="D5424" s="5"/>
      <c r="E5424" s="5"/>
      <c r="F5424" s="5"/>
      <c r="G5424" s="5"/>
      <c r="H5424" s="5"/>
      <c r="I5424" s="5"/>
      <c r="J5424" s="5"/>
    </row>
    <row r="5425" spans="1:10">
      <c r="A5425" s="5"/>
      <c r="B5425" s="5"/>
      <c r="C5425" s="5"/>
      <c r="D5425" s="5"/>
      <c r="E5425" s="5"/>
      <c r="F5425" s="5"/>
      <c r="G5425" s="5"/>
      <c r="H5425" s="5"/>
      <c r="I5425" s="5"/>
      <c r="J5425" s="5"/>
    </row>
    <row r="5426" spans="1:10">
      <c r="A5426" s="5"/>
      <c r="B5426" s="5"/>
      <c r="C5426" s="5"/>
      <c r="D5426" s="5"/>
      <c r="E5426" s="5"/>
      <c r="F5426" s="5"/>
      <c r="G5426" s="5"/>
      <c r="H5426" s="5"/>
      <c r="I5426" s="5"/>
      <c r="J5426" s="5"/>
    </row>
    <row r="5427" spans="1:10">
      <c r="A5427" s="5"/>
      <c r="B5427" s="5"/>
      <c r="C5427" s="5"/>
      <c r="D5427" s="5"/>
      <c r="E5427" s="5"/>
      <c r="F5427" s="5"/>
      <c r="G5427" s="5"/>
      <c r="H5427" s="5"/>
      <c r="I5427" s="5"/>
      <c r="J5427" s="5"/>
    </row>
    <row r="5428" spans="1:10">
      <c r="A5428" s="5"/>
      <c r="B5428" s="5"/>
      <c r="C5428" s="5"/>
      <c r="D5428" s="5"/>
      <c r="E5428" s="5"/>
      <c r="F5428" s="5"/>
      <c r="G5428" s="5"/>
      <c r="H5428" s="5"/>
      <c r="I5428" s="5"/>
      <c r="J5428" s="5"/>
    </row>
    <row r="5429" spans="1:10">
      <c r="A5429" s="5"/>
      <c r="B5429" s="5"/>
      <c r="C5429" s="5"/>
      <c r="D5429" s="5"/>
      <c r="E5429" s="5"/>
      <c r="F5429" s="5"/>
      <c r="G5429" s="5"/>
      <c r="H5429" s="5"/>
      <c r="I5429" s="5"/>
      <c r="J5429" s="5"/>
    </row>
    <row r="5430" spans="1:10">
      <c r="A5430" s="5"/>
      <c r="B5430" s="5"/>
      <c r="C5430" s="5"/>
      <c r="D5430" s="5"/>
      <c r="E5430" s="5"/>
      <c r="F5430" s="5"/>
      <c r="G5430" s="5"/>
      <c r="H5430" s="5"/>
      <c r="I5430" s="5"/>
      <c r="J5430" s="5"/>
    </row>
    <row r="5431" spans="1:10">
      <c r="A5431" s="5"/>
      <c r="B5431" s="5"/>
      <c r="C5431" s="5"/>
      <c r="D5431" s="5"/>
      <c r="E5431" s="5"/>
      <c r="F5431" s="5"/>
      <c r="G5431" s="5"/>
      <c r="H5431" s="5"/>
      <c r="I5431" s="5"/>
      <c r="J5431" s="5"/>
    </row>
    <row r="5432" spans="1:10">
      <c r="A5432" s="5"/>
      <c r="B5432" s="5"/>
      <c r="C5432" s="5"/>
      <c r="D5432" s="5"/>
      <c r="E5432" s="5"/>
      <c r="F5432" s="5"/>
      <c r="G5432" s="5"/>
      <c r="H5432" s="5"/>
      <c r="I5432" s="5"/>
      <c r="J5432" s="5"/>
    </row>
    <row r="5433" spans="1:10">
      <c r="A5433" s="98"/>
      <c r="B5433" s="5"/>
      <c r="C5433" s="5"/>
      <c r="D5433" s="5"/>
      <c r="E5433" s="5"/>
      <c r="F5433" s="5"/>
      <c r="G5433" s="5"/>
      <c r="H5433" s="5"/>
      <c r="I5433" s="5"/>
      <c r="J5433" s="5"/>
    </row>
    <row r="5434" spans="1:10">
      <c r="A5434" s="98"/>
      <c r="B5434" s="5"/>
      <c r="C5434" s="5"/>
      <c r="D5434" s="5"/>
      <c r="E5434" s="5"/>
      <c r="F5434" s="5"/>
      <c r="G5434" s="5"/>
      <c r="H5434" s="5"/>
      <c r="I5434" s="5"/>
      <c r="J5434" s="5"/>
    </row>
    <row r="5435" spans="1:10">
      <c r="A5435" s="98"/>
      <c r="B5435" s="5"/>
      <c r="C5435" s="5"/>
      <c r="D5435" s="5"/>
      <c r="E5435" s="5"/>
      <c r="F5435" s="5"/>
      <c r="G5435" s="5"/>
      <c r="H5435" s="5"/>
      <c r="I5435" s="5"/>
      <c r="J5435" s="5"/>
    </row>
    <row r="5436" spans="1:10">
      <c r="A5436" s="5"/>
      <c r="B5436" s="5"/>
      <c r="C5436" s="5"/>
      <c r="D5436" s="5"/>
      <c r="E5436" s="5"/>
      <c r="F5436" s="5"/>
      <c r="G5436" s="5"/>
      <c r="H5436" s="5"/>
      <c r="I5436" s="5"/>
      <c r="J5436" s="5"/>
    </row>
    <row r="5437" spans="1:10">
      <c r="A5437" s="5"/>
      <c r="B5437" s="5"/>
      <c r="C5437" s="5"/>
      <c r="D5437" s="5"/>
      <c r="E5437" s="5"/>
      <c r="F5437" s="5"/>
      <c r="G5437" s="5"/>
      <c r="H5437" s="5"/>
      <c r="I5437" s="5"/>
      <c r="J5437" s="5"/>
    </row>
    <row r="5438" spans="1:10">
      <c r="A5438" s="5"/>
      <c r="B5438" s="5"/>
      <c r="C5438" s="5"/>
      <c r="D5438" s="5"/>
      <c r="E5438" s="5"/>
      <c r="F5438" s="5"/>
      <c r="G5438" s="5"/>
      <c r="H5438" s="5"/>
      <c r="I5438" s="5"/>
      <c r="J5438" s="5"/>
    </row>
    <row r="5439" spans="1:10">
      <c r="A5439" s="5"/>
      <c r="B5439" s="5"/>
      <c r="C5439" s="5"/>
      <c r="D5439" s="5"/>
      <c r="E5439" s="5"/>
      <c r="F5439" s="5"/>
      <c r="G5439" s="5"/>
      <c r="H5439" s="5"/>
      <c r="I5439" s="5"/>
      <c r="J5439" s="5"/>
    </row>
    <row r="5440" spans="1:10">
      <c r="A5440" s="5"/>
      <c r="B5440" s="5"/>
      <c r="C5440" s="5"/>
      <c r="D5440" s="5"/>
      <c r="E5440" s="5"/>
      <c r="F5440" s="5"/>
      <c r="G5440" s="5"/>
      <c r="H5440" s="5"/>
      <c r="I5440" s="5"/>
      <c r="J5440" s="5"/>
    </row>
    <row r="5441" spans="1:10">
      <c r="A5441" s="5"/>
      <c r="B5441" s="5"/>
      <c r="C5441" s="5"/>
      <c r="D5441" s="5"/>
      <c r="E5441" s="5"/>
      <c r="F5441" s="5"/>
      <c r="G5441" s="5"/>
      <c r="H5441" s="5"/>
      <c r="I5441" s="5"/>
      <c r="J5441" s="5"/>
    </row>
    <row r="5442" spans="1:10">
      <c r="A5442" s="5"/>
      <c r="B5442" s="5"/>
      <c r="C5442" s="5"/>
      <c r="D5442" s="5"/>
      <c r="E5442" s="5"/>
      <c r="F5442" s="5"/>
      <c r="G5442" s="5"/>
      <c r="H5442" s="5"/>
      <c r="I5442" s="5"/>
      <c r="J5442" s="5"/>
    </row>
    <row r="5443" spans="1:10">
      <c r="A5443" s="5"/>
      <c r="B5443" s="5"/>
      <c r="C5443" s="5"/>
      <c r="D5443" s="5"/>
      <c r="E5443" s="5"/>
      <c r="F5443" s="5"/>
      <c r="G5443" s="5"/>
      <c r="H5443" s="5"/>
      <c r="I5443" s="5"/>
      <c r="J5443" s="5"/>
    </row>
    <row r="5444" spans="1:10">
      <c r="A5444" s="5"/>
      <c r="B5444" s="5"/>
      <c r="C5444" s="5"/>
      <c r="D5444" s="5"/>
      <c r="E5444" s="5"/>
      <c r="F5444" s="5"/>
      <c r="G5444" s="5"/>
      <c r="H5444" s="5"/>
      <c r="I5444" s="5"/>
      <c r="J5444" s="5"/>
    </row>
    <row r="5445" spans="1:10">
      <c r="A5445" s="5"/>
      <c r="B5445" s="5"/>
      <c r="C5445" s="5"/>
      <c r="D5445" s="5"/>
      <c r="E5445" s="5"/>
      <c r="F5445" s="5"/>
      <c r="G5445" s="5"/>
      <c r="H5445" s="5"/>
      <c r="I5445" s="5"/>
      <c r="J5445" s="5"/>
    </row>
    <row r="5446" spans="1:10" s="98" customFormat="1">
      <c r="A5446" s="5"/>
    </row>
    <row r="5447" spans="1:10" s="98" customFormat="1">
      <c r="A5447" s="5"/>
    </row>
    <row r="5448" spans="1:10" s="98" customFormat="1">
      <c r="A5448" s="5"/>
    </row>
    <row r="5449" spans="1:10" s="98" customFormat="1">
      <c r="A5449" s="5"/>
    </row>
    <row r="5450" spans="1:10" s="98" customFormat="1">
      <c r="A5450" s="5"/>
    </row>
    <row r="5451" spans="1:10" s="104" customFormat="1">
      <c r="A5451" s="5"/>
    </row>
    <row r="5452" spans="1:10">
      <c r="A5452" s="5"/>
      <c r="B5452" s="5"/>
      <c r="C5452" s="5"/>
      <c r="D5452" s="5"/>
      <c r="E5452" s="5"/>
      <c r="F5452" s="5"/>
      <c r="G5452" s="5"/>
      <c r="H5452" s="5"/>
      <c r="I5452" s="5"/>
      <c r="J5452" s="5"/>
    </row>
    <row r="5453" spans="1:10">
      <c r="A5453" s="5"/>
      <c r="B5453" s="5"/>
      <c r="C5453" s="5"/>
      <c r="D5453" s="5"/>
      <c r="E5453" s="5"/>
      <c r="F5453" s="5"/>
      <c r="G5453" s="5"/>
      <c r="H5453" s="5"/>
      <c r="I5453" s="5"/>
      <c r="J5453" s="5"/>
    </row>
    <row r="5454" spans="1:10">
      <c r="A5454" s="103"/>
      <c r="B5454" s="5"/>
      <c r="C5454" s="5"/>
      <c r="D5454" s="5"/>
      <c r="E5454" s="5"/>
      <c r="F5454" s="5"/>
      <c r="G5454" s="5"/>
      <c r="H5454" s="5"/>
      <c r="I5454" s="5"/>
      <c r="J5454" s="5"/>
    </row>
    <row r="5455" spans="1:10">
      <c r="A5455" s="5"/>
      <c r="B5455" s="5"/>
      <c r="C5455" s="5"/>
      <c r="D5455" s="5"/>
      <c r="E5455" s="5"/>
      <c r="F5455" s="5"/>
      <c r="G5455" s="5"/>
      <c r="H5455" s="5"/>
      <c r="I5455" s="5"/>
      <c r="J5455" s="5"/>
    </row>
    <row r="5456" spans="1:10">
      <c r="A5456" s="5"/>
      <c r="B5456" s="5"/>
      <c r="C5456" s="5"/>
      <c r="D5456" s="5"/>
      <c r="E5456" s="5"/>
      <c r="F5456" s="5"/>
      <c r="G5456" s="5"/>
      <c r="H5456" s="5"/>
      <c r="I5456" s="5"/>
      <c r="J5456" s="5"/>
    </row>
    <row r="5457" spans="1:10">
      <c r="A5457" s="5"/>
      <c r="B5457" s="5"/>
      <c r="C5457" s="5"/>
      <c r="D5457" s="5"/>
      <c r="E5457" s="5"/>
      <c r="F5457" s="5"/>
      <c r="G5457" s="5"/>
      <c r="H5457" s="5"/>
      <c r="I5457" s="5"/>
      <c r="J5457" s="5"/>
    </row>
    <row r="5458" spans="1:10">
      <c r="A5458" s="5"/>
      <c r="B5458" s="5"/>
      <c r="C5458" s="5"/>
      <c r="D5458" s="5"/>
      <c r="E5458" s="5"/>
      <c r="F5458" s="5"/>
      <c r="G5458" s="5"/>
      <c r="H5458" s="5"/>
      <c r="I5458" s="5"/>
      <c r="J5458" s="5"/>
    </row>
    <row r="5459" spans="1:10">
      <c r="A5459" s="5"/>
      <c r="B5459" s="5"/>
      <c r="C5459" s="5"/>
      <c r="D5459" s="5"/>
      <c r="E5459" s="5"/>
      <c r="F5459" s="5"/>
      <c r="G5459" s="5"/>
      <c r="H5459" s="5"/>
      <c r="I5459" s="5"/>
      <c r="J5459" s="5"/>
    </row>
    <row r="5460" spans="1:10">
      <c r="A5460" s="5"/>
      <c r="B5460" s="5"/>
      <c r="C5460" s="5"/>
      <c r="D5460" s="5"/>
      <c r="E5460" s="5"/>
      <c r="F5460" s="5"/>
      <c r="G5460" s="5"/>
      <c r="H5460" s="5"/>
      <c r="I5460" s="5"/>
      <c r="J5460" s="5"/>
    </row>
    <row r="5461" spans="1:10">
      <c r="A5461" s="5"/>
      <c r="B5461" s="5"/>
      <c r="C5461" s="5"/>
      <c r="D5461" s="5"/>
      <c r="E5461" s="5"/>
      <c r="F5461" s="5"/>
      <c r="G5461" s="5"/>
      <c r="H5461" s="5"/>
      <c r="I5461" s="5"/>
      <c r="J5461" s="5"/>
    </row>
    <row r="5462" spans="1:10">
      <c r="A5462" s="5"/>
      <c r="B5462" s="5"/>
      <c r="C5462" s="5"/>
      <c r="D5462" s="5"/>
      <c r="E5462" s="5"/>
      <c r="F5462" s="5"/>
      <c r="G5462" s="5"/>
      <c r="H5462" s="5"/>
      <c r="I5462" s="5"/>
      <c r="J5462" s="5"/>
    </row>
    <row r="5463" spans="1:10">
      <c r="A5463" s="5"/>
      <c r="B5463" s="5"/>
      <c r="C5463" s="5"/>
      <c r="D5463" s="5"/>
      <c r="E5463" s="5"/>
      <c r="F5463" s="5"/>
      <c r="G5463" s="5"/>
      <c r="H5463" s="5"/>
      <c r="I5463" s="5"/>
      <c r="J5463" s="5"/>
    </row>
    <row r="5464" spans="1:10">
      <c r="A5464" s="5"/>
      <c r="B5464" s="5"/>
      <c r="C5464" s="5"/>
      <c r="D5464" s="5"/>
      <c r="E5464" s="5"/>
      <c r="F5464" s="5"/>
      <c r="G5464" s="5"/>
      <c r="H5464" s="5"/>
      <c r="I5464" s="5"/>
      <c r="J5464" s="5"/>
    </row>
    <row r="5465" spans="1:10">
      <c r="A5465" s="5"/>
      <c r="B5465" s="5"/>
      <c r="C5465" s="5"/>
      <c r="D5465" s="5"/>
      <c r="E5465" s="5"/>
      <c r="F5465" s="5"/>
      <c r="G5465" s="5"/>
      <c r="H5465" s="5"/>
      <c r="I5465" s="5"/>
      <c r="J5465" s="5"/>
    </row>
    <row r="5466" spans="1:10">
      <c r="A5466" s="5"/>
      <c r="B5466" s="5"/>
      <c r="C5466" s="5"/>
      <c r="D5466" s="5"/>
      <c r="E5466" s="5"/>
      <c r="F5466" s="5"/>
      <c r="G5466" s="5"/>
      <c r="H5466" s="5"/>
      <c r="I5466" s="5"/>
      <c r="J5466" s="5"/>
    </row>
    <row r="5467" spans="1:10">
      <c r="A5467" s="5"/>
      <c r="B5467" s="5"/>
      <c r="C5467" s="5"/>
      <c r="D5467" s="5"/>
      <c r="E5467" s="5"/>
      <c r="F5467" s="5"/>
      <c r="G5467" s="5"/>
      <c r="H5467" s="5"/>
      <c r="I5467" s="5"/>
      <c r="J5467" s="5"/>
    </row>
    <row r="5468" spans="1:10">
      <c r="A5468" s="5"/>
      <c r="B5468" s="5"/>
      <c r="C5468" s="5"/>
      <c r="D5468" s="5"/>
      <c r="E5468" s="5"/>
      <c r="F5468" s="5"/>
      <c r="G5468" s="5"/>
      <c r="H5468" s="5"/>
      <c r="I5468" s="5"/>
      <c r="J5468" s="5"/>
    </row>
    <row r="5469" spans="1:10">
      <c r="A5469" s="5"/>
      <c r="B5469" s="5"/>
      <c r="C5469" s="5"/>
      <c r="D5469" s="5"/>
      <c r="E5469" s="5"/>
      <c r="F5469" s="5"/>
      <c r="G5469" s="5"/>
      <c r="H5469" s="5"/>
      <c r="I5469" s="5"/>
      <c r="J5469" s="5"/>
    </row>
    <row r="5470" spans="1:10">
      <c r="A5470" s="5"/>
      <c r="B5470" s="5"/>
      <c r="C5470" s="5"/>
      <c r="D5470" s="5"/>
      <c r="E5470" s="5"/>
      <c r="F5470" s="5"/>
      <c r="G5470" s="5"/>
      <c r="H5470" s="5"/>
      <c r="I5470" s="5"/>
      <c r="J5470" s="5"/>
    </row>
    <row r="5471" spans="1:10">
      <c r="A5471" s="5"/>
      <c r="B5471" s="5"/>
      <c r="C5471" s="5"/>
      <c r="D5471" s="5"/>
      <c r="E5471" s="5"/>
      <c r="F5471" s="5"/>
      <c r="G5471" s="5"/>
      <c r="H5471" s="5"/>
      <c r="I5471" s="5"/>
      <c r="J5471" s="5"/>
    </row>
    <row r="5472" spans="1:10">
      <c r="A5472" s="5"/>
      <c r="B5472" s="5"/>
      <c r="C5472" s="5"/>
      <c r="D5472" s="5"/>
      <c r="E5472" s="5"/>
      <c r="F5472" s="5"/>
      <c r="G5472" s="5"/>
      <c r="H5472" s="5"/>
      <c r="I5472" s="5"/>
      <c r="J5472" s="5"/>
    </row>
    <row r="5473" spans="1:10">
      <c r="A5473" s="5"/>
      <c r="B5473" s="5"/>
      <c r="C5473" s="5"/>
      <c r="D5473" s="5"/>
      <c r="E5473" s="5"/>
      <c r="F5473" s="5"/>
      <c r="G5473" s="5"/>
      <c r="H5473" s="5"/>
      <c r="I5473" s="5"/>
      <c r="J5473" s="5"/>
    </row>
    <row r="5474" spans="1:10">
      <c r="A5474" s="5"/>
      <c r="B5474" s="5"/>
      <c r="C5474" s="5"/>
      <c r="D5474" s="5"/>
      <c r="E5474" s="5"/>
      <c r="F5474" s="5"/>
      <c r="G5474" s="5"/>
      <c r="H5474" s="5"/>
      <c r="I5474" s="5"/>
      <c r="J5474" s="5"/>
    </row>
    <row r="5475" spans="1:10">
      <c r="A5475" s="5"/>
      <c r="B5475" s="5"/>
      <c r="C5475" s="5"/>
      <c r="D5475" s="5"/>
      <c r="E5475" s="5"/>
      <c r="F5475" s="5"/>
      <c r="G5475" s="5"/>
      <c r="H5475" s="5"/>
      <c r="I5475" s="5"/>
      <c r="J5475" s="5"/>
    </row>
    <row r="5476" spans="1:10">
      <c r="A5476" s="5"/>
      <c r="B5476" s="5"/>
      <c r="C5476" s="5"/>
      <c r="D5476" s="5"/>
      <c r="E5476" s="5"/>
      <c r="F5476" s="5"/>
      <c r="G5476" s="5"/>
      <c r="H5476" s="5"/>
      <c r="I5476" s="5"/>
      <c r="J5476" s="5"/>
    </row>
    <row r="5477" spans="1:10">
      <c r="A5477" s="5"/>
      <c r="B5477" s="5"/>
      <c r="C5477" s="5"/>
      <c r="D5477" s="5"/>
      <c r="E5477" s="5"/>
      <c r="F5477" s="5"/>
      <c r="G5477" s="5"/>
      <c r="H5477" s="5"/>
      <c r="I5477" s="5"/>
      <c r="J5477" s="5"/>
    </row>
    <row r="5478" spans="1:10">
      <c r="A5478" s="5"/>
      <c r="B5478" s="5"/>
      <c r="C5478" s="5"/>
      <c r="D5478" s="5"/>
      <c r="E5478" s="5"/>
      <c r="F5478" s="5"/>
      <c r="G5478" s="5"/>
      <c r="H5478" s="5"/>
      <c r="I5478" s="5"/>
      <c r="J5478" s="5"/>
    </row>
    <row r="5479" spans="1:10">
      <c r="A5479" s="5"/>
      <c r="B5479" s="5"/>
      <c r="C5479" s="5"/>
      <c r="D5479" s="5"/>
      <c r="E5479" s="5"/>
      <c r="F5479" s="5"/>
      <c r="G5479" s="5"/>
      <c r="H5479" s="5"/>
      <c r="I5479" s="5"/>
      <c r="J5479" s="5"/>
    </row>
    <row r="5480" spans="1:10">
      <c r="A5480" s="5"/>
      <c r="B5480" s="5"/>
      <c r="C5480" s="5"/>
      <c r="D5480" s="5"/>
      <c r="E5480" s="5"/>
      <c r="F5480" s="5"/>
      <c r="G5480" s="5"/>
      <c r="H5480" s="5"/>
      <c r="I5480" s="5"/>
      <c r="J5480" s="5"/>
    </row>
    <row r="5481" spans="1:10">
      <c r="A5481" s="5"/>
      <c r="B5481" s="5"/>
      <c r="C5481" s="5"/>
      <c r="D5481" s="5"/>
      <c r="E5481" s="5"/>
      <c r="F5481" s="5"/>
      <c r="G5481" s="5"/>
      <c r="H5481" s="5"/>
      <c r="I5481" s="5"/>
      <c r="J5481" s="5"/>
    </row>
    <row r="5482" spans="1:10">
      <c r="A5482" s="5"/>
      <c r="B5482" s="5"/>
      <c r="C5482" s="5"/>
      <c r="D5482" s="5"/>
      <c r="E5482" s="5"/>
      <c r="F5482" s="5"/>
      <c r="G5482" s="5"/>
      <c r="H5482" s="5"/>
      <c r="I5482" s="5"/>
      <c r="J5482" s="5"/>
    </row>
    <row r="5483" spans="1:10">
      <c r="A5483" s="5"/>
      <c r="B5483" s="5"/>
      <c r="C5483" s="5"/>
      <c r="D5483" s="5"/>
      <c r="E5483" s="5"/>
      <c r="F5483" s="5"/>
      <c r="G5483" s="5"/>
      <c r="H5483" s="5"/>
      <c r="I5483" s="5"/>
      <c r="J5483" s="5"/>
    </row>
    <row r="5484" spans="1:10">
      <c r="A5484" s="5"/>
      <c r="B5484" s="5"/>
      <c r="C5484" s="5"/>
      <c r="D5484" s="5"/>
      <c r="E5484" s="5"/>
      <c r="F5484" s="5"/>
      <c r="G5484" s="5"/>
      <c r="H5484" s="5"/>
      <c r="I5484" s="5"/>
      <c r="J5484" s="5"/>
    </row>
    <row r="5485" spans="1:10">
      <c r="A5485" s="5"/>
      <c r="B5485" s="5"/>
      <c r="C5485" s="5"/>
      <c r="D5485" s="5"/>
      <c r="E5485" s="5"/>
      <c r="F5485" s="5"/>
      <c r="G5485" s="5"/>
      <c r="H5485" s="5"/>
      <c r="I5485" s="5"/>
      <c r="J5485" s="5"/>
    </row>
    <row r="5486" spans="1:10">
      <c r="A5486" s="98"/>
      <c r="B5486" s="5"/>
      <c r="C5486" s="5"/>
      <c r="D5486" s="5"/>
      <c r="E5486" s="5"/>
      <c r="F5486" s="5"/>
      <c r="G5486" s="5"/>
      <c r="H5486" s="5"/>
      <c r="I5486" s="5"/>
      <c r="J5486" s="5"/>
    </row>
    <row r="5487" spans="1:10">
      <c r="A5487" s="98"/>
      <c r="B5487" s="5"/>
      <c r="C5487" s="5"/>
      <c r="D5487" s="5"/>
      <c r="E5487" s="5"/>
      <c r="F5487" s="5"/>
      <c r="G5487" s="5"/>
      <c r="H5487" s="5"/>
      <c r="I5487" s="5"/>
      <c r="J5487" s="5"/>
    </row>
    <row r="5488" spans="1:10">
      <c r="A5488" s="98"/>
      <c r="B5488" s="5"/>
      <c r="C5488" s="5"/>
      <c r="D5488" s="5"/>
      <c r="E5488" s="5"/>
      <c r="F5488" s="5"/>
      <c r="G5488" s="5"/>
      <c r="H5488" s="5"/>
      <c r="I5488" s="5"/>
      <c r="J5488" s="5"/>
    </row>
    <row r="5489" spans="1:10">
      <c r="A5489" s="98"/>
      <c r="B5489" s="5"/>
      <c r="C5489" s="5"/>
      <c r="D5489" s="5"/>
      <c r="E5489" s="5"/>
      <c r="F5489" s="5"/>
      <c r="G5489" s="5"/>
      <c r="H5489" s="5"/>
      <c r="I5489" s="5"/>
      <c r="J5489" s="5"/>
    </row>
    <row r="5490" spans="1:10">
      <c r="A5490" s="98"/>
      <c r="B5490" s="5"/>
      <c r="C5490" s="5"/>
      <c r="D5490" s="5"/>
      <c r="E5490" s="5"/>
      <c r="F5490" s="5"/>
      <c r="G5490" s="5"/>
      <c r="H5490" s="5"/>
      <c r="I5490" s="5"/>
      <c r="J5490" s="5"/>
    </row>
    <row r="5491" spans="1:10">
      <c r="A5491" s="104"/>
      <c r="B5491" s="5"/>
      <c r="C5491" s="5"/>
      <c r="D5491" s="5"/>
      <c r="E5491" s="5"/>
      <c r="F5491" s="5"/>
      <c r="G5491" s="5"/>
      <c r="H5491" s="5"/>
      <c r="I5491" s="5"/>
      <c r="J5491" s="5"/>
    </row>
    <row r="5492" spans="1:10">
      <c r="A5492" s="5"/>
      <c r="B5492" s="5"/>
      <c r="C5492" s="5"/>
      <c r="D5492" s="5"/>
      <c r="E5492" s="5"/>
      <c r="F5492" s="5"/>
      <c r="G5492" s="5"/>
      <c r="H5492" s="5"/>
      <c r="I5492" s="5"/>
      <c r="J5492" s="5"/>
    </row>
    <row r="5493" spans="1:10">
      <c r="A5493" s="5"/>
      <c r="B5493" s="5"/>
      <c r="C5493" s="5"/>
      <c r="D5493" s="5"/>
      <c r="E5493" s="5"/>
      <c r="F5493" s="5"/>
      <c r="G5493" s="5"/>
      <c r="H5493" s="5"/>
      <c r="I5493" s="5"/>
      <c r="J5493" s="5"/>
    </row>
    <row r="5494" spans="1:10">
      <c r="A5494" s="5"/>
      <c r="B5494" s="5"/>
      <c r="C5494" s="5"/>
      <c r="D5494" s="5"/>
      <c r="E5494" s="5"/>
      <c r="F5494" s="5"/>
      <c r="G5494" s="5"/>
      <c r="H5494" s="5"/>
      <c r="I5494" s="5"/>
      <c r="J5494" s="5"/>
    </row>
    <row r="5495" spans="1:10">
      <c r="A5495" s="5"/>
      <c r="B5495" s="5"/>
      <c r="C5495" s="5"/>
      <c r="D5495" s="5"/>
      <c r="E5495" s="5"/>
      <c r="F5495" s="5"/>
      <c r="G5495" s="5"/>
      <c r="H5495" s="5"/>
      <c r="I5495" s="5"/>
      <c r="J5495" s="5"/>
    </row>
    <row r="5496" spans="1:10">
      <c r="A5496" s="5"/>
      <c r="B5496" s="5"/>
      <c r="C5496" s="5"/>
      <c r="D5496" s="5"/>
      <c r="E5496" s="5"/>
      <c r="F5496" s="5"/>
      <c r="G5496" s="5"/>
      <c r="H5496" s="5"/>
      <c r="I5496" s="5"/>
      <c r="J5496" s="5"/>
    </row>
    <row r="5497" spans="1:10">
      <c r="A5497" s="5"/>
      <c r="B5497" s="5"/>
      <c r="C5497" s="5"/>
      <c r="D5497" s="5"/>
      <c r="E5497" s="5"/>
      <c r="F5497" s="5"/>
      <c r="G5497" s="5"/>
      <c r="H5497" s="5"/>
      <c r="I5497" s="5"/>
      <c r="J5497" s="5"/>
    </row>
    <row r="5498" spans="1:10">
      <c r="A5498" s="5"/>
      <c r="B5498" s="5"/>
      <c r="C5498" s="5"/>
      <c r="D5498" s="5"/>
      <c r="E5498" s="5"/>
      <c r="F5498" s="5"/>
      <c r="G5498" s="5"/>
      <c r="H5498" s="5"/>
      <c r="I5498" s="5"/>
      <c r="J5498" s="5"/>
    </row>
    <row r="5499" spans="1:10">
      <c r="A5499" s="5"/>
      <c r="B5499" s="5"/>
      <c r="C5499" s="5"/>
      <c r="D5499" s="5"/>
      <c r="E5499" s="5"/>
      <c r="F5499" s="5"/>
      <c r="G5499" s="5"/>
      <c r="H5499" s="5"/>
      <c r="I5499" s="5"/>
      <c r="J5499" s="5"/>
    </row>
    <row r="5500" spans="1:10">
      <c r="A5500" s="5"/>
      <c r="B5500" s="5"/>
      <c r="C5500" s="5"/>
      <c r="D5500" s="5"/>
      <c r="E5500" s="5"/>
      <c r="F5500" s="5"/>
      <c r="G5500" s="5"/>
      <c r="H5500" s="5"/>
      <c r="I5500" s="5"/>
      <c r="J5500" s="5"/>
    </row>
    <row r="5501" spans="1:10">
      <c r="A5501" s="5"/>
      <c r="B5501" s="5"/>
      <c r="C5501" s="5"/>
      <c r="D5501" s="5"/>
      <c r="E5501" s="5"/>
      <c r="F5501" s="5"/>
      <c r="G5501" s="5"/>
      <c r="H5501" s="5"/>
      <c r="I5501" s="5"/>
      <c r="J5501" s="5"/>
    </row>
    <row r="5502" spans="1:10">
      <c r="A5502" s="5"/>
      <c r="B5502" s="5"/>
      <c r="C5502" s="5"/>
      <c r="D5502" s="5"/>
      <c r="E5502" s="5"/>
      <c r="F5502" s="5"/>
      <c r="G5502" s="5"/>
      <c r="H5502" s="5"/>
      <c r="I5502" s="5"/>
      <c r="J5502" s="5"/>
    </row>
    <row r="5503" spans="1:10">
      <c r="A5503" s="5"/>
      <c r="B5503" s="5"/>
      <c r="C5503" s="5"/>
      <c r="D5503" s="5"/>
      <c r="E5503" s="5"/>
      <c r="F5503" s="5"/>
      <c r="G5503" s="5"/>
      <c r="H5503" s="5"/>
      <c r="I5503" s="5"/>
      <c r="J5503" s="5"/>
    </row>
    <row r="5504" spans="1:10">
      <c r="A5504" s="5"/>
      <c r="B5504" s="5"/>
      <c r="C5504" s="5"/>
      <c r="D5504" s="5"/>
      <c r="E5504" s="5"/>
      <c r="F5504" s="5"/>
      <c r="G5504" s="5"/>
      <c r="H5504" s="5"/>
      <c r="I5504" s="5"/>
      <c r="J5504" s="5"/>
    </row>
    <row r="5505" spans="1:10">
      <c r="A5505" s="5"/>
      <c r="B5505" s="5"/>
      <c r="C5505" s="5"/>
      <c r="D5505" s="5"/>
      <c r="E5505" s="5"/>
      <c r="F5505" s="5"/>
      <c r="G5505" s="5"/>
      <c r="H5505" s="5"/>
      <c r="I5505" s="5"/>
      <c r="J5505" s="5"/>
    </row>
    <row r="5506" spans="1:10">
      <c r="A5506" s="5"/>
      <c r="B5506" s="5"/>
      <c r="C5506" s="5"/>
      <c r="D5506" s="5"/>
      <c r="E5506" s="5"/>
      <c r="F5506" s="5"/>
      <c r="G5506" s="5"/>
      <c r="H5506" s="5"/>
      <c r="I5506" s="5"/>
      <c r="J5506" s="5"/>
    </row>
    <row r="5507" spans="1:10">
      <c r="A5507" s="5"/>
      <c r="B5507" s="5"/>
      <c r="C5507" s="5"/>
      <c r="D5507" s="5"/>
      <c r="E5507" s="5"/>
      <c r="F5507" s="5"/>
      <c r="G5507" s="5"/>
      <c r="H5507" s="5"/>
      <c r="I5507" s="5"/>
      <c r="J5507" s="5"/>
    </row>
    <row r="5508" spans="1:10">
      <c r="A5508" s="5"/>
      <c r="B5508" s="5"/>
      <c r="C5508" s="5"/>
      <c r="D5508" s="5"/>
      <c r="E5508" s="5"/>
      <c r="F5508" s="5"/>
      <c r="G5508" s="5"/>
      <c r="H5508" s="5"/>
      <c r="I5508" s="5"/>
      <c r="J5508" s="5"/>
    </row>
    <row r="5509" spans="1:10">
      <c r="A5509" s="5"/>
      <c r="B5509" s="5"/>
      <c r="C5509" s="5"/>
      <c r="D5509" s="5"/>
      <c r="E5509" s="5"/>
      <c r="F5509" s="5"/>
      <c r="G5509" s="5"/>
      <c r="H5509" s="5"/>
      <c r="I5509" s="5"/>
      <c r="J5509" s="5"/>
    </row>
    <row r="5510" spans="1:10">
      <c r="A5510" s="5"/>
      <c r="B5510" s="5"/>
      <c r="C5510" s="5"/>
      <c r="D5510" s="5"/>
      <c r="E5510" s="5"/>
      <c r="F5510" s="5"/>
      <c r="G5510" s="5"/>
      <c r="H5510" s="5"/>
      <c r="I5510" s="5"/>
      <c r="J5510" s="5"/>
    </row>
    <row r="5511" spans="1:10">
      <c r="A5511" s="5"/>
      <c r="B5511" s="5"/>
      <c r="C5511" s="5"/>
      <c r="D5511" s="5"/>
      <c r="E5511" s="5"/>
      <c r="F5511" s="5"/>
      <c r="G5511" s="5"/>
      <c r="H5511" s="5"/>
      <c r="I5511" s="5"/>
      <c r="J5511" s="5"/>
    </row>
    <row r="5512" spans="1:10">
      <c r="A5512" s="5"/>
      <c r="B5512" s="5"/>
      <c r="C5512" s="5"/>
      <c r="D5512" s="5"/>
      <c r="E5512" s="5"/>
      <c r="F5512" s="5"/>
      <c r="G5512" s="5"/>
      <c r="H5512" s="5"/>
      <c r="I5512" s="5"/>
      <c r="J5512" s="5"/>
    </row>
    <row r="5513" spans="1:10">
      <c r="A5513" s="5"/>
      <c r="B5513" s="5"/>
      <c r="C5513" s="5"/>
      <c r="D5513" s="5"/>
      <c r="E5513" s="5"/>
      <c r="F5513" s="5"/>
      <c r="G5513" s="5"/>
      <c r="H5513" s="5"/>
      <c r="I5513" s="5"/>
      <c r="J5513" s="5"/>
    </row>
    <row r="5514" spans="1:10">
      <c r="A5514" s="5"/>
      <c r="B5514" s="5"/>
      <c r="C5514" s="5"/>
      <c r="D5514" s="5"/>
      <c r="E5514" s="5"/>
      <c r="F5514" s="5"/>
      <c r="G5514" s="5"/>
      <c r="H5514" s="5"/>
      <c r="I5514" s="5"/>
      <c r="J5514" s="5"/>
    </row>
    <row r="5515" spans="1:10">
      <c r="A5515" s="5"/>
      <c r="B5515" s="5"/>
      <c r="C5515" s="5"/>
      <c r="D5515" s="5"/>
      <c r="E5515" s="5"/>
      <c r="F5515" s="5"/>
      <c r="G5515" s="5"/>
      <c r="H5515" s="5"/>
      <c r="I5515" s="5"/>
      <c r="J5515" s="5"/>
    </row>
    <row r="5516" spans="1:10">
      <c r="A5516" s="5"/>
      <c r="B5516" s="5"/>
      <c r="C5516" s="5"/>
      <c r="D5516" s="5"/>
      <c r="E5516" s="5"/>
      <c r="F5516" s="5"/>
      <c r="G5516" s="5"/>
      <c r="H5516" s="5"/>
      <c r="I5516" s="5"/>
      <c r="J5516" s="5"/>
    </row>
    <row r="5517" spans="1:10">
      <c r="A5517" s="5"/>
      <c r="B5517" s="5"/>
      <c r="C5517" s="5"/>
      <c r="D5517" s="5"/>
      <c r="E5517" s="5"/>
      <c r="F5517" s="5"/>
      <c r="G5517" s="5"/>
      <c r="H5517" s="5"/>
      <c r="I5517" s="5"/>
      <c r="J5517" s="5"/>
    </row>
    <row r="5518" spans="1:10">
      <c r="A5518" s="5"/>
      <c r="B5518" s="5"/>
      <c r="C5518" s="5"/>
      <c r="D5518" s="5"/>
      <c r="E5518" s="5"/>
      <c r="F5518" s="5"/>
      <c r="G5518" s="5"/>
      <c r="H5518" s="5"/>
      <c r="I5518" s="5"/>
      <c r="J5518" s="5"/>
    </row>
    <row r="5519" spans="1:10">
      <c r="A5519" s="5"/>
      <c r="B5519" s="5"/>
      <c r="C5519" s="5"/>
      <c r="D5519" s="5"/>
      <c r="E5519" s="5"/>
      <c r="F5519" s="5"/>
      <c r="G5519" s="5"/>
      <c r="H5519" s="5"/>
      <c r="I5519" s="5"/>
      <c r="J5519" s="5"/>
    </row>
    <row r="5520" spans="1:10">
      <c r="A5520" s="5"/>
      <c r="B5520" s="5"/>
      <c r="C5520" s="5"/>
      <c r="D5520" s="5"/>
      <c r="E5520" s="5"/>
      <c r="F5520" s="5"/>
      <c r="G5520" s="5"/>
      <c r="H5520" s="5"/>
      <c r="I5520" s="5"/>
      <c r="J5520" s="5"/>
    </row>
    <row r="5521" spans="1:10">
      <c r="A5521" s="5"/>
      <c r="B5521" s="5"/>
      <c r="C5521" s="5"/>
      <c r="D5521" s="5"/>
      <c r="E5521" s="5"/>
      <c r="F5521" s="5"/>
      <c r="G5521" s="5"/>
      <c r="H5521" s="5"/>
      <c r="I5521" s="5"/>
      <c r="J5521" s="5"/>
    </row>
    <row r="5522" spans="1:10">
      <c r="A5522" s="5"/>
      <c r="B5522" s="5"/>
      <c r="C5522" s="5"/>
      <c r="D5522" s="5"/>
      <c r="E5522" s="5"/>
      <c r="F5522" s="5"/>
      <c r="G5522" s="5"/>
      <c r="H5522" s="5"/>
      <c r="I5522" s="5"/>
      <c r="J5522" s="5"/>
    </row>
    <row r="5523" spans="1:10">
      <c r="A5523" s="5"/>
      <c r="B5523" s="5"/>
      <c r="C5523" s="5"/>
      <c r="D5523" s="5"/>
      <c r="E5523" s="5"/>
      <c r="F5523" s="5"/>
      <c r="G5523" s="5"/>
      <c r="H5523" s="5"/>
      <c r="I5523" s="5"/>
      <c r="J5523" s="5"/>
    </row>
    <row r="5524" spans="1:10">
      <c r="A5524" s="5"/>
      <c r="B5524" s="5"/>
      <c r="C5524" s="5"/>
      <c r="D5524" s="5"/>
      <c r="E5524" s="5"/>
      <c r="F5524" s="5"/>
      <c r="G5524" s="5"/>
      <c r="H5524" s="5"/>
      <c r="I5524" s="5"/>
      <c r="J5524" s="5"/>
    </row>
    <row r="5525" spans="1:10">
      <c r="A5525" s="5"/>
      <c r="B5525" s="5"/>
      <c r="C5525" s="5"/>
      <c r="D5525" s="5"/>
      <c r="E5525" s="5"/>
      <c r="F5525" s="5"/>
      <c r="G5525" s="5"/>
      <c r="H5525" s="5"/>
      <c r="I5525" s="5"/>
      <c r="J5525" s="5"/>
    </row>
    <row r="5526" spans="1:10">
      <c r="A5526" s="5"/>
      <c r="B5526" s="5"/>
      <c r="C5526" s="5"/>
      <c r="D5526" s="5"/>
      <c r="E5526" s="5"/>
      <c r="F5526" s="5"/>
      <c r="G5526" s="5"/>
      <c r="H5526" s="5"/>
      <c r="I5526" s="5"/>
      <c r="J5526" s="5"/>
    </row>
    <row r="5527" spans="1:10">
      <c r="A5527" s="5"/>
      <c r="B5527" s="5"/>
      <c r="C5527" s="5"/>
      <c r="D5527" s="5"/>
      <c r="E5527" s="5"/>
      <c r="F5527" s="5"/>
      <c r="G5527" s="5"/>
      <c r="H5527" s="5"/>
      <c r="I5527" s="5"/>
      <c r="J5527" s="5"/>
    </row>
    <row r="5528" spans="1:10">
      <c r="A5528" s="5"/>
      <c r="B5528" s="5"/>
      <c r="C5528" s="5"/>
      <c r="D5528" s="5"/>
      <c r="E5528" s="5"/>
      <c r="F5528" s="5"/>
      <c r="G5528" s="5"/>
      <c r="H5528" s="5"/>
      <c r="I5528" s="5"/>
      <c r="J5528" s="5"/>
    </row>
    <row r="5529" spans="1:10">
      <c r="A5529" s="5"/>
      <c r="B5529" s="5"/>
      <c r="C5529" s="5"/>
      <c r="D5529" s="5"/>
      <c r="E5529" s="5"/>
      <c r="F5529" s="5"/>
      <c r="G5529" s="5"/>
      <c r="H5529" s="5"/>
      <c r="I5529" s="5"/>
      <c r="J5529" s="5"/>
    </row>
    <row r="5530" spans="1:10">
      <c r="A5530" s="5"/>
      <c r="B5530" s="5"/>
      <c r="C5530" s="5"/>
      <c r="D5530" s="5"/>
      <c r="E5530" s="5"/>
      <c r="F5530" s="5"/>
      <c r="G5530" s="5"/>
      <c r="H5530" s="5"/>
      <c r="I5530" s="5"/>
      <c r="J5530" s="5"/>
    </row>
    <row r="5531" spans="1:10">
      <c r="A5531" s="5"/>
      <c r="B5531" s="5"/>
      <c r="C5531" s="5"/>
      <c r="D5531" s="5"/>
      <c r="E5531" s="5"/>
      <c r="F5531" s="5"/>
      <c r="G5531" s="5"/>
      <c r="H5531" s="5"/>
      <c r="I5531" s="5"/>
      <c r="J5531" s="5"/>
    </row>
    <row r="5532" spans="1:10">
      <c r="A5532" s="5"/>
      <c r="B5532" s="5"/>
      <c r="C5532" s="5"/>
      <c r="D5532" s="5"/>
      <c r="E5532" s="5"/>
      <c r="F5532" s="5"/>
      <c r="G5532" s="5"/>
      <c r="H5532" s="5"/>
      <c r="I5532" s="5"/>
      <c r="J5532" s="5"/>
    </row>
    <row r="5533" spans="1:10">
      <c r="A5533" s="5"/>
      <c r="B5533" s="5"/>
      <c r="C5533" s="5"/>
      <c r="D5533" s="5"/>
      <c r="E5533" s="5"/>
      <c r="F5533" s="5"/>
      <c r="G5533" s="5"/>
      <c r="H5533" s="5"/>
      <c r="I5533" s="5"/>
      <c r="J5533" s="5"/>
    </row>
    <row r="5534" spans="1:10">
      <c r="A5534" s="5"/>
      <c r="B5534" s="5"/>
      <c r="C5534" s="5"/>
      <c r="D5534" s="5"/>
      <c r="E5534" s="5"/>
      <c r="F5534" s="5"/>
      <c r="G5534" s="5"/>
      <c r="H5534" s="5"/>
      <c r="I5534" s="5"/>
      <c r="J5534" s="5"/>
    </row>
    <row r="5535" spans="1:10">
      <c r="A5535" s="5"/>
      <c r="B5535" s="5"/>
      <c r="C5535" s="5"/>
      <c r="D5535" s="5"/>
      <c r="E5535" s="5"/>
      <c r="F5535" s="5"/>
      <c r="G5535" s="5"/>
      <c r="H5535" s="5"/>
      <c r="I5535" s="5"/>
      <c r="J5535" s="5"/>
    </row>
    <row r="5536" spans="1:10">
      <c r="A5536" s="5"/>
      <c r="B5536" s="5"/>
      <c r="C5536" s="5"/>
      <c r="D5536" s="5"/>
      <c r="E5536" s="5"/>
      <c r="F5536" s="5"/>
      <c r="G5536" s="5"/>
      <c r="H5536" s="5"/>
      <c r="I5536" s="5"/>
      <c r="J5536" s="5"/>
    </row>
    <row r="5537" spans="1:10">
      <c r="A5537" s="5"/>
      <c r="B5537" s="5"/>
      <c r="C5537" s="5"/>
      <c r="D5537" s="5"/>
      <c r="E5537" s="5"/>
      <c r="F5537" s="5"/>
      <c r="G5537" s="5"/>
      <c r="H5537" s="5"/>
      <c r="I5537" s="5"/>
      <c r="J5537" s="5"/>
    </row>
    <row r="5538" spans="1:10">
      <c r="A5538" s="5"/>
      <c r="B5538" s="5"/>
      <c r="C5538" s="5"/>
      <c r="D5538" s="5"/>
      <c r="E5538" s="5"/>
      <c r="F5538" s="5"/>
      <c r="G5538" s="5"/>
      <c r="H5538" s="5"/>
      <c r="I5538" s="5"/>
      <c r="J5538" s="5"/>
    </row>
    <row r="5539" spans="1:10">
      <c r="A5539" s="5"/>
      <c r="B5539" s="5"/>
      <c r="C5539" s="5"/>
      <c r="D5539" s="5"/>
      <c r="E5539" s="5"/>
      <c r="F5539" s="5"/>
      <c r="G5539" s="5"/>
      <c r="H5539" s="5"/>
      <c r="I5539" s="5"/>
      <c r="J5539" s="5"/>
    </row>
    <row r="5540" spans="1:10">
      <c r="A5540" s="5"/>
      <c r="B5540" s="5"/>
      <c r="C5540" s="5"/>
      <c r="D5540" s="5"/>
      <c r="E5540" s="5"/>
      <c r="F5540" s="5"/>
      <c r="G5540" s="5"/>
      <c r="H5540" s="5"/>
      <c r="I5540" s="5"/>
      <c r="J5540" s="5"/>
    </row>
    <row r="5541" spans="1:10">
      <c r="A5541" s="5"/>
      <c r="B5541" s="5"/>
      <c r="C5541" s="5"/>
      <c r="D5541" s="5"/>
      <c r="E5541" s="5"/>
      <c r="F5541" s="5"/>
      <c r="G5541" s="5"/>
      <c r="H5541" s="5"/>
      <c r="I5541" s="5"/>
      <c r="J5541" s="5"/>
    </row>
    <row r="5542" spans="1:10">
      <c r="A5542" s="5"/>
      <c r="B5542" s="5"/>
      <c r="C5542" s="5"/>
      <c r="D5542" s="5"/>
      <c r="E5542" s="5"/>
      <c r="F5542" s="5"/>
      <c r="G5542" s="5"/>
      <c r="H5542" s="5"/>
      <c r="I5542" s="5"/>
      <c r="J5542" s="5"/>
    </row>
    <row r="5543" spans="1:10">
      <c r="A5543" s="5"/>
      <c r="B5543" s="5"/>
      <c r="C5543" s="5"/>
      <c r="D5543" s="5"/>
      <c r="E5543" s="5"/>
      <c r="F5543" s="5"/>
      <c r="G5543" s="5"/>
      <c r="H5543" s="5"/>
      <c r="I5543" s="5"/>
      <c r="J5543" s="5"/>
    </row>
    <row r="5544" spans="1:10" ht="13.35" customHeight="1">
      <c r="A5544" s="5"/>
      <c r="B5544" s="5"/>
      <c r="C5544" s="5"/>
      <c r="D5544" s="5"/>
      <c r="E5544" s="5"/>
      <c r="F5544" s="5"/>
      <c r="G5544" s="5"/>
      <c r="H5544" s="5"/>
      <c r="I5544" s="5"/>
      <c r="J5544" s="5"/>
    </row>
    <row r="5545" spans="1:10" ht="15" customHeight="1">
      <c r="A5545" s="5"/>
      <c r="B5545" s="5"/>
      <c r="C5545" s="5"/>
      <c r="D5545" s="5"/>
      <c r="E5545" s="5"/>
      <c r="F5545" s="5"/>
      <c r="G5545" s="5"/>
      <c r="H5545" s="5"/>
      <c r="I5545" s="5"/>
      <c r="J5545" s="5"/>
    </row>
    <row r="5546" spans="1:10">
      <c r="A5546" s="5"/>
      <c r="B5546" s="5"/>
      <c r="C5546" s="5"/>
      <c r="D5546" s="5"/>
      <c r="E5546" s="5"/>
      <c r="F5546" s="5"/>
      <c r="G5546" s="5"/>
      <c r="H5546" s="5"/>
      <c r="I5546" s="5"/>
      <c r="J5546" s="5"/>
    </row>
    <row r="5547" spans="1:10">
      <c r="A5547" s="5"/>
      <c r="B5547" s="5"/>
      <c r="C5547" s="5"/>
      <c r="D5547" s="5"/>
      <c r="E5547" s="5"/>
      <c r="F5547" s="5"/>
      <c r="G5547" s="5"/>
      <c r="H5547" s="5"/>
      <c r="I5547" s="5"/>
      <c r="J5547" s="5"/>
    </row>
    <row r="5548" spans="1:10">
      <c r="A5548" s="5"/>
      <c r="B5548" s="5"/>
      <c r="C5548" s="5"/>
      <c r="D5548" s="5"/>
      <c r="E5548" s="5"/>
      <c r="F5548" s="5"/>
      <c r="G5548" s="5"/>
      <c r="H5548" s="5"/>
      <c r="I5548" s="5"/>
      <c r="J5548" s="5"/>
    </row>
    <row r="5549" spans="1:10">
      <c r="A5549" s="5"/>
      <c r="B5549" s="5"/>
      <c r="C5549" s="5"/>
      <c r="D5549" s="5"/>
      <c r="E5549" s="5"/>
      <c r="F5549" s="5"/>
      <c r="G5549" s="5"/>
      <c r="H5549" s="5"/>
      <c r="I5549" s="5"/>
      <c r="J5549" s="5"/>
    </row>
    <row r="5550" spans="1:10">
      <c r="A5550" s="5"/>
      <c r="B5550" s="5"/>
      <c r="C5550" s="5"/>
      <c r="D5550" s="5"/>
      <c r="E5550" s="5"/>
      <c r="F5550" s="5"/>
      <c r="G5550" s="5"/>
      <c r="H5550" s="5"/>
      <c r="I5550" s="5"/>
      <c r="J5550" s="5"/>
    </row>
    <row r="5551" spans="1:10">
      <c r="A5551" s="5"/>
      <c r="B5551" s="5"/>
      <c r="C5551" s="5"/>
      <c r="D5551" s="5"/>
      <c r="E5551" s="5"/>
      <c r="F5551" s="5"/>
      <c r="G5551" s="5"/>
      <c r="H5551" s="5"/>
      <c r="I5551" s="5"/>
      <c r="J5551" s="5"/>
    </row>
    <row r="5552" spans="1:10">
      <c r="A5552" s="5"/>
      <c r="B5552" s="5"/>
      <c r="C5552" s="5"/>
      <c r="D5552" s="5"/>
      <c r="E5552" s="5"/>
      <c r="F5552" s="5"/>
      <c r="G5552" s="5"/>
      <c r="H5552" s="5"/>
      <c r="I5552" s="5"/>
      <c r="J5552" s="5"/>
    </row>
    <row r="5553" spans="1:10">
      <c r="A5553" s="5"/>
      <c r="B5553" s="5"/>
      <c r="C5553" s="5"/>
      <c r="D5553" s="5"/>
      <c r="E5553" s="5"/>
      <c r="F5553" s="5"/>
      <c r="G5553" s="5"/>
      <c r="H5553" s="5"/>
      <c r="I5553" s="5"/>
      <c r="J5553" s="5"/>
    </row>
    <row r="5554" spans="1:10">
      <c r="A5554" s="5"/>
      <c r="B5554" s="5"/>
      <c r="C5554" s="5"/>
      <c r="D5554" s="5"/>
      <c r="E5554" s="5"/>
      <c r="F5554" s="5"/>
      <c r="G5554" s="5"/>
      <c r="H5554" s="5"/>
      <c r="I5554" s="5"/>
      <c r="J5554" s="5"/>
    </row>
    <row r="5555" spans="1:10">
      <c r="A5555" s="5"/>
      <c r="B5555" s="5"/>
      <c r="C5555" s="5"/>
      <c r="D5555" s="5"/>
      <c r="E5555" s="5"/>
      <c r="F5555" s="5"/>
      <c r="G5555" s="5"/>
      <c r="H5555" s="5"/>
      <c r="I5555" s="5"/>
      <c r="J5555" s="5"/>
    </row>
    <row r="5556" spans="1:10">
      <c r="A5556" s="5"/>
      <c r="B5556" s="5"/>
      <c r="C5556" s="5"/>
      <c r="D5556" s="5"/>
      <c r="E5556" s="5"/>
      <c r="F5556" s="5"/>
      <c r="G5556" s="5"/>
      <c r="H5556" s="5"/>
      <c r="I5556" s="5"/>
      <c r="J5556" s="5"/>
    </row>
    <row r="5557" spans="1:10">
      <c r="A5557" s="5"/>
      <c r="B5557" s="5"/>
      <c r="C5557" s="5"/>
      <c r="D5557" s="5"/>
      <c r="E5557" s="5"/>
      <c r="F5557" s="5"/>
      <c r="G5557" s="5"/>
      <c r="H5557" s="5"/>
      <c r="I5557" s="5"/>
      <c r="J5557" s="5"/>
    </row>
    <row r="5558" spans="1:10">
      <c r="A5558" s="5"/>
      <c r="B5558" s="5"/>
      <c r="C5558" s="5"/>
      <c r="D5558" s="5"/>
      <c r="E5558" s="5"/>
      <c r="F5558" s="5"/>
      <c r="G5558" s="5"/>
      <c r="H5558" s="5"/>
      <c r="I5558" s="5"/>
      <c r="J5558" s="5"/>
    </row>
    <row r="5559" spans="1:10">
      <c r="A5559" s="5"/>
      <c r="B5559" s="5"/>
      <c r="C5559" s="5"/>
      <c r="D5559" s="5"/>
      <c r="E5559" s="5"/>
      <c r="F5559" s="5"/>
      <c r="G5559" s="5"/>
      <c r="H5559" s="5"/>
      <c r="I5559" s="5"/>
      <c r="J5559" s="5"/>
    </row>
    <row r="5560" spans="1:10">
      <c r="A5560" s="5"/>
      <c r="B5560" s="5"/>
      <c r="C5560" s="5"/>
      <c r="D5560" s="5"/>
      <c r="E5560" s="5"/>
      <c r="F5560" s="5"/>
      <c r="G5560" s="5"/>
      <c r="H5560" s="5"/>
      <c r="I5560" s="5"/>
      <c r="J5560" s="5"/>
    </row>
    <row r="5561" spans="1:10">
      <c r="A5561" s="5"/>
      <c r="B5561" s="5"/>
      <c r="C5561" s="5"/>
      <c r="D5561" s="5"/>
      <c r="E5561" s="5"/>
      <c r="F5561" s="5"/>
      <c r="G5561" s="5"/>
      <c r="H5561" s="5"/>
      <c r="I5561" s="5"/>
      <c r="J5561" s="5"/>
    </row>
    <row r="5562" spans="1:10">
      <c r="A5562" s="5"/>
      <c r="B5562" s="5"/>
      <c r="C5562" s="5"/>
      <c r="D5562" s="5"/>
      <c r="E5562" s="5"/>
      <c r="F5562" s="5"/>
      <c r="G5562" s="5"/>
      <c r="H5562" s="5"/>
      <c r="I5562" s="5"/>
      <c r="J5562" s="5"/>
    </row>
    <row r="5563" spans="1:10">
      <c r="A5563" s="5"/>
      <c r="B5563" s="5"/>
      <c r="C5563" s="5"/>
      <c r="D5563" s="5"/>
      <c r="E5563" s="5"/>
      <c r="F5563" s="5"/>
      <c r="G5563" s="5"/>
      <c r="H5563" s="5"/>
      <c r="I5563" s="5"/>
      <c r="J5563" s="5"/>
    </row>
    <row r="5564" spans="1:10">
      <c r="A5564" s="5"/>
      <c r="B5564" s="5"/>
      <c r="C5564" s="5"/>
      <c r="D5564" s="5"/>
      <c r="E5564" s="5"/>
      <c r="F5564" s="5"/>
      <c r="G5564" s="5"/>
      <c r="H5564" s="5"/>
      <c r="I5564" s="5"/>
      <c r="J5564" s="5"/>
    </row>
    <row r="5565" spans="1:10">
      <c r="A5565" s="5"/>
      <c r="B5565" s="5"/>
      <c r="C5565" s="5"/>
      <c r="D5565" s="5"/>
      <c r="E5565" s="5"/>
      <c r="F5565" s="5"/>
      <c r="G5565" s="5"/>
      <c r="H5565" s="5"/>
      <c r="I5565" s="5"/>
      <c r="J5565" s="5"/>
    </row>
    <row r="5566" spans="1:10">
      <c r="A5566" s="5"/>
      <c r="B5566" s="5"/>
      <c r="C5566" s="5"/>
      <c r="D5566" s="5"/>
      <c r="E5566" s="5"/>
      <c r="F5566" s="5"/>
      <c r="G5566" s="5"/>
      <c r="H5566" s="5"/>
      <c r="I5566" s="5"/>
      <c r="J5566" s="5"/>
    </row>
    <row r="5567" spans="1:10">
      <c r="A5567" s="5"/>
      <c r="B5567" s="5"/>
      <c r="C5567" s="5"/>
      <c r="D5567" s="5"/>
      <c r="E5567" s="5"/>
      <c r="F5567" s="5"/>
      <c r="G5567" s="5"/>
      <c r="H5567" s="5"/>
      <c r="I5567" s="5"/>
      <c r="J5567" s="5"/>
    </row>
    <row r="5568" spans="1:10">
      <c r="A5568" s="5"/>
      <c r="B5568" s="5"/>
      <c r="C5568" s="5"/>
      <c r="D5568" s="5"/>
      <c r="E5568" s="5"/>
      <c r="F5568" s="5"/>
      <c r="G5568" s="5"/>
      <c r="H5568" s="5"/>
      <c r="I5568" s="5"/>
      <c r="J5568" s="5"/>
    </row>
    <row r="5569" spans="1:10">
      <c r="A5569" s="5"/>
      <c r="B5569" s="5"/>
      <c r="C5569" s="5"/>
      <c r="D5569" s="5"/>
      <c r="E5569" s="5"/>
      <c r="F5569" s="5"/>
      <c r="G5569" s="5"/>
      <c r="H5569" s="5"/>
      <c r="I5569" s="5"/>
      <c r="J5569" s="5"/>
    </row>
    <row r="5570" spans="1:10">
      <c r="A5570" s="5"/>
      <c r="B5570" s="5"/>
      <c r="C5570" s="5"/>
      <c r="D5570" s="5"/>
      <c r="E5570" s="5"/>
      <c r="F5570" s="5"/>
      <c r="G5570" s="5"/>
      <c r="H5570" s="5"/>
      <c r="I5570" s="5"/>
      <c r="J5570" s="5"/>
    </row>
    <row r="5571" spans="1:10">
      <c r="A5571" s="5"/>
      <c r="B5571" s="5"/>
      <c r="C5571" s="5"/>
      <c r="D5571" s="5"/>
      <c r="E5571" s="5"/>
      <c r="F5571" s="5"/>
      <c r="G5571" s="5"/>
      <c r="H5571" s="5"/>
      <c r="I5571" s="5"/>
      <c r="J5571" s="5"/>
    </row>
    <row r="5572" spans="1:10">
      <c r="A5572" s="5"/>
      <c r="B5572" s="5"/>
      <c r="C5572" s="5"/>
      <c r="D5572" s="5"/>
      <c r="E5572" s="5"/>
      <c r="F5572" s="5"/>
      <c r="G5572" s="5"/>
      <c r="H5572" s="5"/>
      <c r="I5572" s="5"/>
      <c r="J5572" s="5"/>
    </row>
    <row r="5573" spans="1:10">
      <c r="A5573" s="5"/>
      <c r="B5573" s="5"/>
      <c r="C5573" s="5"/>
      <c r="D5573" s="5"/>
      <c r="E5573" s="5"/>
      <c r="F5573" s="5"/>
      <c r="G5573" s="5"/>
      <c r="H5573" s="5"/>
      <c r="I5573" s="5"/>
      <c r="J5573" s="5"/>
    </row>
    <row r="5574" spans="1:10">
      <c r="A5574" s="5"/>
      <c r="B5574" s="5"/>
      <c r="C5574" s="5"/>
      <c r="D5574" s="5"/>
      <c r="E5574" s="5"/>
      <c r="F5574" s="5"/>
      <c r="G5574" s="5"/>
      <c r="H5574" s="5"/>
      <c r="I5574" s="5"/>
      <c r="J5574" s="5"/>
    </row>
    <row r="5575" spans="1:10">
      <c r="A5575" s="5"/>
      <c r="B5575" s="5"/>
      <c r="C5575" s="5"/>
      <c r="D5575" s="5"/>
      <c r="E5575" s="5"/>
      <c r="F5575" s="5"/>
      <c r="G5575" s="5"/>
      <c r="H5575" s="5"/>
      <c r="I5575" s="5"/>
      <c r="J5575" s="5"/>
    </row>
    <row r="5576" spans="1:10">
      <c r="A5576" s="5"/>
      <c r="B5576" s="5"/>
      <c r="C5576" s="5"/>
      <c r="D5576" s="5"/>
      <c r="E5576" s="5"/>
      <c r="F5576" s="5"/>
      <c r="G5576" s="5"/>
      <c r="H5576" s="5"/>
      <c r="I5576" s="5"/>
      <c r="J5576" s="5"/>
    </row>
    <row r="5577" spans="1:10">
      <c r="A5577" s="5"/>
      <c r="B5577" s="5"/>
      <c r="C5577" s="5"/>
      <c r="D5577" s="5"/>
      <c r="E5577" s="5"/>
      <c r="F5577" s="5"/>
      <c r="G5577" s="5"/>
      <c r="H5577" s="5"/>
      <c r="I5577" s="5"/>
      <c r="J5577" s="5"/>
    </row>
    <row r="5578" spans="1:10">
      <c r="A5578" s="5"/>
      <c r="B5578" s="5"/>
      <c r="C5578" s="5"/>
      <c r="D5578" s="5"/>
      <c r="E5578" s="5"/>
      <c r="F5578" s="5"/>
      <c r="G5578" s="5"/>
      <c r="H5578" s="5"/>
      <c r="I5578" s="5"/>
      <c r="J5578" s="5"/>
    </row>
    <row r="5579" spans="1:10">
      <c r="A5579" s="5"/>
      <c r="B5579" s="5"/>
      <c r="C5579" s="5"/>
      <c r="D5579" s="5"/>
      <c r="E5579" s="5"/>
      <c r="F5579" s="5"/>
      <c r="G5579" s="5"/>
      <c r="H5579" s="5"/>
      <c r="I5579" s="5"/>
      <c r="J5579" s="5"/>
    </row>
    <row r="5580" spans="1:10">
      <c r="A5580" s="5"/>
      <c r="B5580" s="5"/>
      <c r="C5580" s="5"/>
      <c r="D5580" s="5"/>
      <c r="E5580" s="5"/>
      <c r="F5580" s="5"/>
      <c r="G5580" s="5"/>
      <c r="H5580" s="5"/>
      <c r="I5580" s="5"/>
      <c r="J5580" s="5"/>
    </row>
    <row r="5581" spans="1:10">
      <c r="A5581" s="5"/>
      <c r="B5581" s="5"/>
      <c r="C5581" s="5"/>
      <c r="D5581" s="5"/>
      <c r="E5581" s="5"/>
      <c r="F5581" s="5"/>
      <c r="G5581" s="5"/>
      <c r="H5581" s="5"/>
      <c r="I5581" s="5"/>
      <c r="J5581" s="5"/>
    </row>
    <row r="5582" spans="1:10">
      <c r="A5582" s="5"/>
      <c r="B5582" s="5"/>
      <c r="C5582" s="5"/>
      <c r="D5582" s="5"/>
      <c r="E5582" s="5"/>
      <c r="F5582" s="5"/>
      <c r="G5582" s="5"/>
      <c r="H5582" s="5"/>
      <c r="I5582" s="5"/>
      <c r="J5582" s="5"/>
    </row>
    <row r="5583" spans="1:10">
      <c r="A5583" s="5"/>
      <c r="B5583" s="5"/>
      <c r="C5583" s="5"/>
      <c r="D5583" s="5"/>
      <c r="E5583" s="5"/>
      <c r="F5583" s="5"/>
      <c r="G5583" s="5"/>
      <c r="H5583" s="5"/>
      <c r="I5583" s="5"/>
      <c r="J5583" s="5"/>
    </row>
    <row r="5584" spans="1:10">
      <c r="A5584" s="5"/>
      <c r="B5584" s="5"/>
      <c r="C5584" s="5"/>
      <c r="D5584" s="5"/>
      <c r="E5584" s="5"/>
      <c r="F5584" s="5"/>
      <c r="G5584" s="5"/>
      <c r="H5584" s="5"/>
      <c r="I5584" s="5"/>
      <c r="J5584" s="5"/>
    </row>
    <row r="5585" spans="1:10">
      <c r="A5585" s="5"/>
      <c r="B5585" s="5"/>
      <c r="C5585" s="5"/>
      <c r="D5585" s="5"/>
      <c r="E5585" s="5"/>
      <c r="F5585" s="5"/>
      <c r="G5585" s="5"/>
      <c r="H5585" s="5"/>
      <c r="I5585" s="5"/>
      <c r="J5585" s="5"/>
    </row>
    <row r="5586" spans="1:10">
      <c r="A5586" s="5"/>
      <c r="B5586" s="5"/>
      <c r="C5586" s="5"/>
      <c r="D5586" s="5"/>
      <c r="E5586" s="5"/>
      <c r="F5586" s="5"/>
      <c r="G5586" s="5"/>
      <c r="H5586" s="5"/>
      <c r="I5586" s="5"/>
      <c r="J5586" s="5"/>
    </row>
    <row r="5587" spans="1:10">
      <c r="A5587" s="5"/>
      <c r="B5587" s="5"/>
      <c r="C5587" s="5"/>
      <c r="D5587" s="5"/>
      <c r="E5587" s="5"/>
      <c r="F5587" s="5"/>
      <c r="G5587" s="5"/>
      <c r="H5587" s="5"/>
      <c r="I5587" s="5"/>
      <c r="J5587" s="5"/>
    </row>
    <row r="5588" spans="1:10">
      <c r="A5588" s="5"/>
      <c r="B5588" s="5"/>
      <c r="C5588" s="5"/>
      <c r="D5588" s="5"/>
      <c r="E5588" s="5"/>
      <c r="F5588" s="5"/>
      <c r="G5588" s="5"/>
      <c r="H5588" s="5"/>
      <c r="I5588" s="5"/>
      <c r="J5588" s="5"/>
    </row>
    <row r="5589" spans="1:10">
      <c r="A5589" s="5"/>
      <c r="B5589" s="5"/>
      <c r="C5589" s="5"/>
      <c r="D5589" s="5"/>
      <c r="E5589" s="5"/>
      <c r="F5589" s="5"/>
      <c r="G5589" s="5"/>
      <c r="H5589" s="5"/>
      <c r="I5589" s="5"/>
      <c r="J5589" s="5"/>
    </row>
    <row r="5590" spans="1:10">
      <c r="A5590" s="5"/>
      <c r="B5590" s="5"/>
      <c r="C5590" s="5"/>
      <c r="D5590" s="5"/>
      <c r="E5590" s="5"/>
      <c r="F5590" s="5"/>
      <c r="G5590" s="5"/>
      <c r="H5590" s="5"/>
      <c r="I5590" s="5"/>
      <c r="J5590" s="5"/>
    </row>
    <row r="5591" spans="1:10">
      <c r="A5591" s="5"/>
      <c r="B5591" s="5"/>
      <c r="C5591" s="5"/>
      <c r="D5591" s="5"/>
      <c r="E5591" s="5"/>
      <c r="F5591" s="5"/>
      <c r="G5591" s="5"/>
      <c r="H5591" s="5"/>
      <c r="I5591" s="5"/>
      <c r="J5591" s="5"/>
    </row>
    <row r="5592" spans="1:10">
      <c r="A5592" s="5"/>
      <c r="B5592" s="5"/>
      <c r="C5592" s="5"/>
      <c r="D5592" s="5"/>
      <c r="E5592" s="5"/>
      <c r="F5592" s="5"/>
      <c r="G5592" s="5"/>
      <c r="H5592" s="5"/>
      <c r="I5592" s="5"/>
      <c r="J5592" s="5"/>
    </row>
    <row r="5593" spans="1:10">
      <c r="A5593" s="5"/>
      <c r="B5593" s="5"/>
      <c r="C5593" s="5"/>
      <c r="D5593" s="5"/>
      <c r="E5593" s="5"/>
      <c r="F5593" s="5"/>
      <c r="G5593" s="5"/>
      <c r="H5593" s="5"/>
      <c r="I5593" s="5"/>
      <c r="J5593" s="5"/>
    </row>
    <row r="5594" spans="1:10">
      <c r="A5594" s="5"/>
      <c r="B5594" s="5"/>
      <c r="C5594" s="5"/>
      <c r="D5594" s="5"/>
      <c r="E5594" s="5"/>
      <c r="F5594" s="5"/>
      <c r="G5594" s="5"/>
      <c r="H5594" s="5"/>
      <c r="I5594" s="5"/>
      <c r="J5594" s="5"/>
    </row>
    <row r="5595" spans="1:10">
      <c r="A5595" s="5"/>
      <c r="B5595" s="5"/>
      <c r="C5595" s="5"/>
      <c r="D5595" s="5"/>
      <c r="E5595" s="5"/>
      <c r="F5595" s="5"/>
      <c r="G5595" s="5"/>
      <c r="H5595" s="5"/>
      <c r="I5595" s="5"/>
      <c r="J5595" s="5"/>
    </row>
    <row r="5596" spans="1:10">
      <c r="A5596" s="5"/>
      <c r="B5596" s="5"/>
      <c r="C5596" s="5"/>
      <c r="D5596" s="5"/>
      <c r="E5596" s="5"/>
      <c r="F5596" s="5"/>
      <c r="G5596" s="5"/>
      <c r="H5596" s="5"/>
      <c r="I5596" s="5"/>
      <c r="J5596" s="5"/>
    </row>
    <row r="5597" spans="1:10">
      <c r="A5597" s="5"/>
      <c r="B5597" s="5"/>
      <c r="C5597" s="5"/>
      <c r="D5597" s="5"/>
      <c r="E5597" s="5"/>
      <c r="F5597" s="5"/>
      <c r="G5597" s="5"/>
      <c r="H5597" s="5"/>
      <c r="I5597" s="5"/>
      <c r="J5597" s="5"/>
    </row>
    <row r="5598" spans="1:10">
      <c r="A5598" s="5"/>
      <c r="B5598" s="5"/>
      <c r="C5598" s="5"/>
      <c r="D5598" s="5"/>
      <c r="E5598" s="5"/>
      <c r="F5598" s="5"/>
      <c r="G5598" s="5"/>
      <c r="H5598" s="5"/>
      <c r="I5598" s="5"/>
      <c r="J5598" s="5"/>
    </row>
    <row r="5599" spans="1:10">
      <c r="A5599" s="5"/>
      <c r="B5599" s="5"/>
      <c r="C5599" s="5"/>
      <c r="D5599" s="5"/>
      <c r="E5599" s="5"/>
      <c r="F5599" s="5"/>
      <c r="G5599" s="5"/>
      <c r="H5599" s="5"/>
      <c r="I5599" s="5"/>
      <c r="J5599" s="5"/>
    </row>
    <row r="5600" spans="1:10">
      <c r="A5600" s="5"/>
      <c r="B5600" s="5"/>
      <c r="C5600" s="5"/>
      <c r="D5600" s="5"/>
      <c r="E5600" s="5"/>
      <c r="F5600" s="5"/>
      <c r="G5600" s="5"/>
      <c r="H5600" s="5"/>
      <c r="I5600" s="5"/>
      <c r="J5600" s="5"/>
    </row>
    <row r="5601" spans="1:10">
      <c r="A5601" s="5"/>
      <c r="B5601" s="5"/>
      <c r="C5601" s="5"/>
      <c r="D5601" s="5"/>
      <c r="E5601" s="5"/>
      <c r="F5601" s="5"/>
      <c r="G5601" s="5"/>
      <c r="H5601" s="5"/>
      <c r="I5601" s="5"/>
      <c r="J5601" s="5"/>
    </row>
    <row r="5602" spans="1:10">
      <c r="A5602" s="5"/>
      <c r="B5602" s="5"/>
      <c r="C5602" s="5"/>
      <c r="D5602" s="5"/>
      <c r="E5602" s="5"/>
      <c r="F5602" s="5"/>
      <c r="G5602" s="5"/>
      <c r="H5602" s="5"/>
      <c r="I5602" s="5"/>
      <c r="J5602" s="5"/>
    </row>
    <row r="5603" spans="1:10">
      <c r="A5603" s="5"/>
      <c r="B5603" s="5"/>
      <c r="C5603" s="5"/>
      <c r="D5603" s="5"/>
      <c r="E5603" s="5"/>
      <c r="F5603" s="5"/>
      <c r="G5603" s="5"/>
      <c r="H5603" s="5"/>
      <c r="I5603" s="5"/>
      <c r="J5603" s="5"/>
    </row>
    <row r="5604" spans="1:10">
      <c r="A5604" s="5"/>
      <c r="B5604" s="5"/>
      <c r="C5604" s="5"/>
      <c r="D5604" s="5"/>
      <c r="E5604" s="5"/>
      <c r="F5604" s="5"/>
      <c r="G5604" s="5"/>
      <c r="H5604" s="5"/>
      <c r="I5604" s="5"/>
      <c r="J5604" s="5"/>
    </row>
    <row r="5605" spans="1:10">
      <c r="A5605" s="5"/>
      <c r="B5605" s="5"/>
      <c r="C5605" s="5"/>
      <c r="D5605" s="5"/>
      <c r="E5605" s="5"/>
      <c r="F5605" s="5"/>
      <c r="G5605" s="5"/>
      <c r="H5605" s="5"/>
      <c r="I5605" s="5"/>
      <c r="J5605" s="5"/>
    </row>
    <row r="5606" spans="1:10">
      <c r="A5606" s="5"/>
      <c r="B5606" s="5"/>
      <c r="C5606" s="5"/>
      <c r="D5606" s="5"/>
      <c r="E5606" s="5"/>
      <c r="F5606" s="5"/>
      <c r="G5606" s="5"/>
      <c r="H5606" s="5"/>
      <c r="I5606" s="5"/>
      <c r="J5606" s="5"/>
    </row>
    <row r="5607" spans="1:10">
      <c r="A5607" s="5"/>
      <c r="B5607" s="5"/>
      <c r="C5607" s="5"/>
      <c r="D5607" s="5"/>
      <c r="E5607" s="5"/>
      <c r="F5607" s="5"/>
      <c r="G5607" s="5"/>
      <c r="H5607" s="5"/>
      <c r="I5607" s="5"/>
      <c r="J5607" s="5"/>
    </row>
    <row r="5608" spans="1:10">
      <c r="A5608" s="5"/>
      <c r="B5608" s="5"/>
      <c r="C5608" s="5"/>
      <c r="D5608" s="5"/>
      <c r="E5608" s="5"/>
      <c r="F5608" s="5"/>
      <c r="G5608" s="5"/>
      <c r="H5608" s="5"/>
      <c r="I5608" s="5"/>
      <c r="J5608" s="5"/>
    </row>
    <row r="5609" spans="1:10">
      <c r="A5609" s="5"/>
      <c r="B5609" s="5"/>
      <c r="C5609" s="5"/>
      <c r="D5609" s="5"/>
      <c r="E5609" s="5"/>
      <c r="F5609" s="5"/>
      <c r="G5609" s="5"/>
      <c r="H5609" s="5"/>
      <c r="I5609" s="5"/>
      <c r="J5609" s="5"/>
    </row>
    <row r="5610" spans="1:10">
      <c r="A5610" s="5"/>
      <c r="B5610" s="5"/>
      <c r="C5610" s="5"/>
      <c r="D5610" s="5"/>
      <c r="E5610" s="5"/>
      <c r="F5610" s="5"/>
      <c r="G5610" s="5"/>
      <c r="H5610" s="5"/>
      <c r="I5610" s="5"/>
      <c r="J5610" s="5"/>
    </row>
    <row r="5611" spans="1:10">
      <c r="A5611" s="5"/>
      <c r="B5611" s="5"/>
      <c r="C5611" s="5"/>
      <c r="D5611" s="5"/>
      <c r="E5611" s="5"/>
      <c r="F5611" s="5"/>
      <c r="G5611" s="5"/>
      <c r="H5611" s="5"/>
      <c r="I5611" s="5"/>
      <c r="J5611" s="5"/>
    </row>
    <row r="5612" spans="1:10">
      <c r="A5612" s="5"/>
      <c r="B5612" s="5"/>
      <c r="C5612" s="5"/>
      <c r="D5612" s="5"/>
      <c r="E5612" s="5"/>
      <c r="F5612" s="5"/>
      <c r="G5612" s="5"/>
      <c r="H5612" s="5"/>
      <c r="I5612" s="5"/>
      <c r="J5612" s="5"/>
    </row>
    <row r="5613" spans="1:10">
      <c r="A5613" s="5"/>
      <c r="B5613" s="5"/>
      <c r="C5613" s="5"/>
      <c r="D5613" s="5"/>
      <c r="E5613" s="5"/>
      <c r="F5613" s="5"/>
      <c r="G5613" s="5"/>
      <c r="H5613" s="5"/>
      <c r="I5613" s="5"/>
      <c r="J5613" s="5"/>
    </row>
    <row r="5614" spans="1:10">
      <c r="A5614" s="5"/>
      <c r="B5614" s="5"/>
      <c r="C5614" s="5"/>
      <c r="D5614" s="5"/>
      <c r="E5614" s="5"/>
      <c r="F5614" s="5"/>
      <c r="G5614" s="5"/>
      <c r="H5614" s="5"/>
      <c r="I5614" s="5"/>
      <c r="J5614" s="5"/>
    </row>
    <row r="5615" spans="1:10">
      <c r="A5615" s="5"/>
      <c r="B5615" s="5"/>
      <c r="C5615" s="5"/>
      <c r="D5615" s="5"/>
      <c r="E5615" s="5"/>
      <c r="F5615" s="5"/>
      <c r="G5615" s="5"/>
      <c r="H5615" s="5"/>
      <c r="I5615" s="5"/>
      <c r="J5615" s="5"/>
    </row>
    <row r="5616" spans="1:10">
      <c r="A5616" s="5"/>
      <c r="B5616" s="5"/>
      <c r="C5616" s="5"/>
      <c r="D5616" s="5"/>
      <c r="E5616" s="5"/>
      <c r="F5616" s="5"/>
      <c r="G5616" s="5"/>
      <c r="H5616" s="5"/>
      <c r="I5616" s="5"/>
      <c r="J5616" s="5"/>
    </row>
    <row r="5617" spans="1:10">
      <c r="A5617" s="5"/>
      <c r="B5617" s="5"/>
      <c r="C5617" s="5"/>
      <c r="D5617" s="5"/>
      <c r="E5617" s="5"/>
      <c r="F5617" s="5"/>
      <c r="G5617" s="5"/>
      <c r="H5617" s="5"/>
      <c r="I5617" s="5"/>
      <c r="J5617" s="5"/>
    </row>
    <row r="5618" spans="1:10">
      <c r="A5618" s="5"/>
      <c r="B5618" s="5"/>
      <c r="C5618" s="5"/>
      <c r="D5618" s="5"/>
      <c r="E5618" s="5"/>
      <c r="F5618" s="5"/>
      <c r="G5618" s="5"/>
      <c r="H5618" s="5"/>
      <c r="I5618" s="5"/>
      <c r="J5618" s="5"/>
    </row>
    <row r="5619" spans="1:10">
      <c r="A5619" s="5"/>
      <c r="B5619" s="5"/>
      <c r="C5619" s="5"/>
      <c r="D5619" s="5"/>
      <c r="E5619" s="5"/>
      <c r="F5619" s="5"/>
      <c r="G5619" s="5"/>
      <c r="H5619" s="5"/>
      <c r="I5619" s="5"/>
      <c r="J5619" s="5"/>
    </row>
    <row r="5620" spans="1:10">
      <c r="A5620" s="5"/>
      <c r="B5620" s="5"/>
      <c r="C5620" s="5"/>
      <c r="D5620" s="5"/>
      <c r="E5620" s="5"/>
      <c r="F5620" s="5"/>
      <c r="G5620" s="5"/>
      <c r="H5620" s="5"/>
      <c r="I5620" s="5"/>
      <c r="J5620" s="5"/>
    </row>
    <row r="5621" spans="1:10">
      <c r="A5621" s="5"/>
      <c r="B5621" s="5"/>
      <c r="C5621" s="5"/>
      <c r="D5621" s="5"/>
      <c r="E5621" s="5"/>
      <c r="F5621" s="5"/>
      <c r="G5621" s="5"/>
      <c r="H5621" s="5"/>
      <c r="I5621" s="5"/>
      <c r="J5621" s="5"/>
    </row>
    <row r="5622" spans="1:10">
      <c r="A5622" s="5"/>
      <c r="B5622" s="5"/>
      <c r="C5622" s="5"/>
      <c r="D5622" s="5"/>
      <c r="E5622" s="5"/>
      <c r="F5622" s="5"/>
      <c r="G5622" s="5"/>
      <c r="H5622" s="5"/>
      <c r="I5622" s="5"/>
      <c r="J5622" s="5"/>
    </row>
    <row r="5623" spans="1:10">
      <c r="A5623" s="5"/>
      <c r="B5623" s="5"/>
      <c r="C5623" s="5"/>
      <c r="D5623" s="5"/>
      <c r="E5623" s="5"/>
      <c r="F5623" s="5"/>
      <c r="G5623" s="5"/>
      <c r="H5623" s="5"/>
      <c r="I5623" s="5"/>
      <c r="J5623" s="5"/>
    </row>
    <row r="5624" spans="1:10">
      <c r="A5624" s="5"/>
      <c r="B5624" s="5"/>
      <c r="C5624" s="5"/>
      <c r="D5624" s="5"/>
      <c r="E5624" s="5"/>
      <c r="F5624" s="5"/>
      <c r="G5624" s="5"/>
      <c r="H5624" s="5"/>
      <c r="I5624" s="5"/>
      <c r="J5624" s="5"/>
    </row>
    <row r="5625" spans="1:10">
      <c r="A5625" s="5"/>
      <c r="B5625" s="5"/>
      <c r="C5625" s="5"/>
      <c r="D5625" s="5"/>
      <c r="E5625" s="5"/>
      <c r="F5625" s="5"/>
      <c r="G5625" s="5"/>
      <c r="H5625" s="5"/>
      <c r="I5625" s="5"/>
      <c r="J5625" s="5"/>
    </row>
    <row r="5626" spans="1:10">
      <c r="A5626" s="5"/>
      <c r="B5626" s="5"/>
      <c r="C5626" s="5"/>
      <c r="D5626" s="5"/>
      <c r="E5626" s="5"/>
      <c r="F5626" s="5"/>
      <c r="G5626" s="5"/>
      <c r="H5626" s="5"/>
      <c r="I5626" s="5"/>
      <c r="J5626" s="5"/>
    </row>
    <row r="5627" spans="1:10">
      <c r="A5627" s="5"/>
      <c r="B5627" s="5"/>
      <c r="C5627" s="5"/>
      <c r="D5627" s="5"/>
      <c r="E5627" s="5"/>
      <c r="F5627" s="5"/>
      <c r="G5627" s="5"/>
      <c r="H5627" s="5"/>
      <c r="I5627" s="5"/>
      <c r="J5627" s="5"/>
    </row>
    <row r="5628" spans="1:10">
      <c r="A5628" s="5"/>
      <c r="B5628" s="5"/>
      <c r="C5628" s="5"/>
      <c r="D5628" s="5"/>
      <c r="E5628" s="5"/>
      <c r="F5628" s="5"/>
      <c r="G5628" s="5"/>
      <c r="H5628" s="5"/>
      <c r="I5628" s="5"/>
      <c r="J5628" s="5"/>
    </row>
    <row r="5629" spans="1:10">
      <c r="A5629" s="5"/>
      <c r="B5629" s="5"/>
      <c r="C5629" s="5"/>
      <c r="D5629" s="5"/>
      <c r="E5629" s="5"/>
      <c r="F5629" s="5"/>
      <c r="G5629" s="5"/>
      <c r="H5629" s="5"/>
      <c r="I5629" s="5"/>
      <c r="J5629" s="5"/>
    </row>
    <row r="5630" spans="1:10">
      <c r="A5630" s="5"/>
      <c r="B5630" s="5"/>
      <c r="C5630" s="5"/>
      <c r="D5630" s="5"/>
      <c r="E5630" s="5"/>
      <c r="F5630" s="5"/>
      <c r="G5630" s="5"/>
      <c r="H5630" s="5"/>
      <c r="I5630" s="5"/>
      <c r="J5630" s="5"/>
    </row>
    <row r="5631" spans="1:10">
      <c r="A5631" s="5"/>
      <c r="B5631" s="5"/>
      <c r="C5631" s="5"/>
      <c r="D5631" s="5"/>
      <c r="E5631" s="5"/>
      <c r="F5631" s="5"/>
      <c r="G5631" s="5"/>
      <c r="H5631" s="5"/>
      <c r="I5631" s="5"/>
      <c r="J5631" s="5"/>
    </row>
    <row r="5632" spans="1:10">
      <c r="A5632" s="5"/>
      <c r="B5632" s="5"/>
      <c r="C5632" s="5"/>
      <c r="D5632" s="5"/>
      <c r="E5632" s="5"/>
      <c r="F5632" s="5"/>
      <c r="G5632" s="5"/>
      <c r="H5632" s="5"/>
      <c r="I5632" s="5"/>
      <c r="J5632" s="5"/>
    </row>
    <row r="5633" spans="1:10">
      <c r="A5633" s="5"/>
      <c r="B5633" s="5"/>
      <c r="C5633" s="5"/>
      <c r="D5633" s="5"/>
      <c r="E5633" s="5"/>
      <c r="F5633" s="5"/>
      <c r="G5633" s="5"/>
      <c r="H5633" s="5"/>
      <c r="I5633" s="5"/>
      <c r="J5633" s="5"/>
    </row>
    <row r="5634" spans="1:10">
      <c r="A5634" s="5"/>
      <c r="B5634" s="5"/>
      <c r="C5634" s="5"/>
      <c r="D5634" s="5"/>
      <c r="E5634" s="5"/>
      <c r="F5634" s="5"/>
      <c r="G5634" s="5"/>
      <c r="H5634" s="5"/>
      <c r="I5634" s="5"/>
      <c r="J5634" s="5"/>
    </row>
    <row r="5635" spans="1:10">
      <c r="A5635" s="5"/>
      <c r="B5635" s="5"/>
      <c r="C5635" s="5"/>
      <c r="D5635" s="5"/>
      <c r="E5635" s="5"/>
      <c r="F5635" s="5"/>
      <c r="G5635" s="5"/>
      <c r="H5635" s="5"/>
      <c r="I5635" s="5"/>
      <c r="J5635" s="5"/>
    </row>
    <row r="5636" spans="1:10">
      <c r="A5636" s="5"/>
      <c r="B5636" s="5"/>
      <c r="C5636" s="5"/>
      <c r="D5636" s="5"/>
      <c r="E5636" s="5"/>
      <c r="F5636" s="5"/>
      <c r="G5636" s="5"/>
      <c r="H5636" s="5"/>
      <c r="I5636" s="5"/>
      <c r="J5636" s="5"/>
    </row>
    <row r="5637" spans="1:10">
      <c r="A5637" s="5"/>
      <c r="B5637" s="5"/>
      <c r="C5637" s="5"/>
      <c r="D5637" s="5"/>
      <c r="E5637" s="5"/>
      <c r="F5637" s="5"/>
      <c r="G5637" s="5"/>
      <c r="H5637" s="5"/>
      <c r="I5637" s="5"/>
      <c r="J5637" s="5"/>
    </row>
    <row r="5638" spans="1:10">
      <c r="A5638" s="5"/>
      <c r="B5638" s="5"/>
      <c r="C5638" s="5"/>
      <c r="D5638" s="5"/>
      <c r="E5638" s="5"/>
      <c r="F5638" s="5"/>
      <c r="G5638" s="5"/>
      <c r="H5638" s="5"/>
      <c r="I5638" s="5"/>
      <c r="J5638" s="5"/>
    </row>
    <row r="5639" spans="1:10">
      <c r="A5639" s="5"/>
      <c r="B5639" s="5"/>
      <c r="C5639" s="5"/>
      <c r="D5639" s="5"/>
      <c r="E5639" s="5"/>
      <c r="F5639" s="5"/>
      <c r="G5639" s="5"/>
      <c r="H5639" s="5"/>
      <c r="I5639" s="5"/>
      <c r="J5639" s="5"/>
    </row>
    <row r="5640" spans="1:10">
      <c r="A5640" s="5"/>
      <c r="B5640" s="5"/>
      <c r="C5640" s="5"/>
      <c r="D5640" s="5"/>
      <c r="E5640" s="5"/>
      <c r="F5640" s="5"/>
      <c r="G5640" s="5"/>
      <c r="H5640" s="5"/>
      <c r="I5640" s="5"/>
      <c r="J5640" s="5"/>
    </row>
    <row r="5641" spans="1:10">
      <c r="A5641" s="5"/>
      <c r="B5641" s="5"/>
      <c r="C5641" s="5"/>
      <c r="D5641" s="5"/>
      <c r="E5641" s="5"/>
      <c r="F5641" s="5"/>
      <c r="G5641" s="5"/>
      <c r="H5641" s="5"/>
      <c r="I5641" s="5"/>
      <c r="J5641" s="5"/>
    </row>
    <row r="5642" spans="1:10">
      <c r="A5642" s="5"/>
      <c r="B5642" s="5"/>
      <c r="C5642" s="5"/>
      <c r="D5642" s="5"/>
      <c r="E5642" s="5"/>
      <c r="F5642" s="5"/>
      <c r="G5642" s="5"/>
      <c r="H5642" s="5"/>
      <c r="I5642" s="5"/>
      <c r="J5642" s="5"/>
    </row>
    <row r="5643" spans="1:10">
      <c r="A5643" s="5"/>
      <c r="B5643" s="5"/>
      <c r="C5643" s="5"/>
      <c r="D5643" s="5"/>
      <c r="E5643" s="5"/>
      <c r="F5643" s="5"/>
      <c r="G5643" s="5"/>
      <c r="H5643" s="5"/>
      <c r="I5643" s="5"/>
      <c r="J5643" s="5"/>
    </row>
    <row r="5644" spans="1:10">
      <c r="A5644" s="5"/>
      <c r="B5644" s="5"/>
      <c r="C5644" s="5"/>
      <c r="D5644" s="5"/>
      <c r="E5644" s="5"/>
      <c r="F5644" s="5"/>
      <c r="G5644" s="5"/>
      <c r="H5644" s="5"/>
      <c r="I5644" s="5"/>
      <c r="J5644" s="5"/>
    </row>
    <row r="5645" spans="1:10">
      <c r="A5645" s="5"/>
      <c r="B5645" s="5"/>
      <c r="C5645" s="5"/>
      <c r="D5645" s="5"/>
      <c r="E5645" s="5"/>
      <c r="F5645" s="5"/>
      <c r="G5645" s="5"/>
      <c r="H5645" s="5"/>
      <c r="I5645" s="5"/>
      <c r="J5645" s="5"/>
    </row>
    <row r="5646" spans="1:10">
      <c r="A5646" s="5"/>
      <c r="B5646" s="5"/>
      <c r="C5646" s="5"/>
      <c r="D5646" s="5"/>
      <c r="E5646" s="5"/>
      <c r="F5646" s="5"/>
      <c r="G5646" s="5"/>
      <c r="H5646" s="5"/>
      <c r="I5646" s="5"/>
      <c r="J5646" s="5"/>
    </row>
    <row r="5647" spans="1:10">
      <c r="A5647" s="5"/>
      <c r="B5647" s="5"/>
      <c r="C5647" s="5"/>
      <c r="D5647" s="5"/>
      <c r="E5647" s="5"/>
      <c r="F5647" s="5"/>
      <c r="G5647" s="5"/>
      <c r="H5647" s="5"/>
      <c r="I5647" s="5"/>
      <c r="J5647" s="5"/>
    </row>
    <row r="5648" spans="1:10">
      <c r="A5648" s="5"/>
      <c r="B5648" s="5"/>
      <c r="C5648" s="5"/>
      <c r="D5648" s="5"/>
      <c r="E5648" s="5"/>
      <c r="F5648" s="5"/>
      <c r="G5648" s="5"/>
      <c r="H5648" s="5"/>
      <c r="I5648" s="5"/>
      <c r="J5648" s="5"/>
    </row>
    <row r="5649" spans="1:10">
      <c r="A5649" s="5"/>
      <c r="B5649" s="5"/>
      <c r="C5649" s="5"/>
      <c r="D5649" s="5"/>
      <c r="E5649" s="5"/>
      <c r="F5649" s="5"/>
      <c r="G5649" s="5"/>
      <c r="H5649" s="5"/>
      <c r="I5649" s="5"/>
      <c r="J5649" s="5"/>
    </row>
    <row r="5650" spans="1:10">
      <c r="A5650" s="5"/>
      <c r="B5650" s="5"/>
      <c r="C5650" s="5"/>
      <c r="D5650" s="5"/>
      <c r="E5650" s="5"/>
      <c r="F5650" s="5"/>
      <c r="G5650" s="5"/>
      <c r="H5650" s="5"/>
      <c r="I5650" s="5"/>
      <c r="J5650" s="5"/>
    </row>
    <row r="5651" spans="1:10">
      <c r="A5651" s="5"/>
      <c r="B5651" s="5"/>
      <c r="C5651" s="5"/>
      <c r="D5651" s="5"/>
      <c r="E5651" s="5"/>
      <c r="F5651" s="5"/>
      <c r="G5651" s="5"/>
      <c r="H5651" s="5"/>
      <c r="I5651" s="5"/>
      <c r="J5651" s="5"/>
    </row>
    <row r="5652" spans="1:10">
      <c r="A5652" s="5"/>
      <c r="B5652" s="5"/>
      <c r="C5652" s="5"/>
      <c r="D5652" s="5"/>
      <c r="E5652" s="5"/>
      <c r="F5652" s="5"/>
      <c r="G5652" s="5"/>
      <c r="H5652" s="5"/>
      <c r="I5652" s="5"/>
      <c r="J5652" s="5"/>
    </row>
    <row r="5653" spans="1:10">
      <c r="A5653" s="5"/>
      <c r="B5653" s="5"/>
      <c r="C5653" s="5"/>
      <c r="D5653" s="5"/>
      <c r="E5653" s="5"/>
      <c r="F5653" s="5"/>
      <c r="G5653" s="5"/>
      <c r="H5653" s="5"/>
      <c r="I5653" s="5"/>
      <c r="J5653" s="5"/>
    </row>
    <row r="5654" spans="1:10">
      <c r="A5654" s="5"/>
      <c r="B5654" s="5"/>
      <c r="C5654" s="5"/>
      <c r="D5654" s="5"/>
      <c r="E5654" s="5"/>
      <c r="F5654" s="5"/>
      <c r="G5654" s="5"/>
      <c r="H5654" s="5"/>
      <c r="I5654" s="5"/>
      <c r="J5654" s="5"/>
    </row>
    <row r="5655" spans="1:10">
      <c r="A5655" s="5"/>
      <c r="B5655" s="5"/>
      <c r="C5655" s="5"/>
      <c r="D5655" s="5"/>
      <c r="E5655" s="5"/>
      <c r="F5655" s="5"/>
      <c r="G5655" s="5"/>
      <c r="H5655" s="5"/>
      <c r="I5655" s="5"/>
      <c r="J5655" s="5"/>
    </row>
    <row r="5656" spans="1:10">
      <c r="A5656" s="5"/>
      <c r="B5656" s="5"/>
      <c r="C5656" s="5"/>
      <c r="D5656" s="5"/>
      <c r="E5656" s="5"/>
      <c r="F5656" s="5"/>
      <c r="G5656" s="5"/>
      <c r="H5656" s="5"/>
      <c r="I5656" s="5"/>
      <c r="J5656" s="5"/>
    </row>
    <row r="5657" spans="1:10">
      <c r="A5657" s="5"/>
      <c r="B5657" s="5"/>
      <c r="C5657" s="5"/>
      <c r="D5657" s="5"/>
      <c r="E5657" s="5"/>
      <c r="F5657" s="5"/>
      <c r="G5657" s="5"/>
      <c r="H5657" s="5"/>
      <c r="I5657" s="5"/>
      <c r="J5657" s="5"/>
    </row>
    <row r="5658" spans="1:10">
      <c r="A5658" s="5"/>
      <c r="B5658" s="5"/>
      <c r="C5658" s="5"/>
      <c r="D5658" s="5"/>
      <c r="E5658" s="5"/>
      <c r="F5658" s="5"/>
      <c r="G5658" s="5"/>
      <c r="H5658" s="5"/>
      <c r="I5658" s="5"/>
      <c r="J5658" s="5"/>
    </row>
    <row r="5659" spans="1:10">
      <c r="A5659" s="5"/>
      <c r="B5659" s="5"/>
      <c r="C5659" s="5"/>
      <c r="D5659" s="5"/>
      <c r="E5659" s="5"/>
      <c r="F5659" s="5"/>
      <c r="G5659" s="5"/>
      <c r="H5659" s="5"/>
      <c r="I5659" s="5"/>
      <c r="J5659" s="5"/>
    </row>
    <row r="5660" spans="1:10">
      <c r="A5660" s="5"/>
      <c r="B5660" s="5"/>
      <c r="C5660" s="5"/>
      <c r="D5660" s="5"/>
      <c r="E5660" s="5"/>
      <c r="F5660" s="5"/>
      <c r="G5660" s="5"/>
      <c r="H5660" s="5"/>
      <c r="I5660" s="5"/>
      <c r="J5660" s="5"/>
    </row>
    <row r="5661" spans="1:10">
      <c r="A5661" s="5"/>
      <c r="B5661" s="5"/>
      <c r="C5661" s="5"/>
      <c r="D5661" s="5"/>
      <c r="E5661" s="5"/>
      <c r="F5661" s="5"/>
      <c r="G5661" s="5"/>
      <c r="H5661" s="5"/>
      <c r="I5661" s="5"/>
      <c r="J5661" s="5"/>
    </row>
    <row r="5662" spans="1:10">
      <c r="A5662" s="5"/>
      <c r="B5662" s="5"/>
      <c r="C5662" s="5"/>
      <c r="D5662" s="5"/>
      <c r="E5662" s="5"/>
      <c r="F5662" s="5"/>
      <c r="G5662" s="5"/>
      <c r="H5662" s="5"/>
      <c r="I5662" s="5"/>
      <c r="J5662" s="5"/>
    </row>
    <row r="5663" spans="1:10">
      <c r="A5663" s="5"/>
      <c r="B5663" s="5"/>
      <c r="C5663" s="5"/>
      <c r="D5663" s="5"/>
      <c r="E5663" s="5"/>
      <c r="F5663" s="5"/>
      <c r="G5663" s="5"/>
      <c r="H5663" s="5"/>
      <c r="I5663" s="5"/>
      <c r="J5663" s="5"/>
    </row>
    <row r="5664" spans="1:10">
      <c r="A5664" s="5"/>
      <c r="B5664" s="5"/>
      <c r="C5664" s="5"/>
      <c r="D5664" s="5"/>
      <c r="E5664" s="5"/>
      <c r="F5664" s="5"/>
      <c r="G5664" s="5"/>
      <c r="H5664" s="5"/>
      <c r="I5664" s="5"/>
      <c r="J5664" s="5"/>
    </row>
    <row r="5665" spans="1:10">
      <c r="A5665" s="5"/>
      <c r="B5665" s="5"/>
      <c r="C5665" s="5"/>
      <c r="D5665" s="5"/>
      <c r="E5665" s="5"/>
      <c r="F5665" s="5"/>
      <c r="G5665" s="5"/>
      <c r="H5665" s="5"/>
      <c r="I5665" s="5"/>
      <c r="J5665" s="5"/>
    </row>
    <row r="5666" spans="1:10">
      <c r="A5666" s="5"/>
      <c r="B5666" s="5"/>
      <c r="C5666" s="5"/>
      <c r="D5666" s="5"/>
      <c r="E5666" s="5"/>
      <c r="F5666" s="5"/>
      <c r="G5666" s="5"/>
      <c r="H5666" s="5"/>
      <c r="I5666" s="5"/>
      <c r="J5666" s="5"/>
    </row>
    <row r="5667" spans="1:10">
      <c r="A5667" s="5"/>
      <c r="B5667" s="5"/>
      <c r="C5667" s="5"/>
      <c r="D5667" s="5"/>
      <c r="E5667" s="5"/>
      <c r="F5667" s="5"/>
      <c r="G5667" s="5"/>
      <c r="H5667" s="5"/>
      <c r="I5667" s="5"/>
      <c r="J5667" s="5"/>
    </row>
    <row r="5668" spans="1:10">
      <c r="A5668" s="5"/>
      <c r="B5668" s="5"/>
      <c r="C5668" s="5"/>
      <c r="D5668" s="5"/>
      <c r="E5668" s="5"/>
      <c r="F5668" s="5"/>
      <c r="G5668" s="5"/>
      <c r="H5668" s="5"/>
      <c r="I5668" s="5"/>
      <c r="J5668" s="5"/>
    </row>
    <row r="5669" spans="1:10">
      <c r="A5669" s="5"/>
      <c r="B5669" s="5"/>
      <c r="C5669" s="5"/>
      <c r="D5669" s="5"/>
      <c r="E5669" s="5"/>
      <c r="F5669" s="5"/>
      <c r="G5669" s="5"/>
      <c r="H5669" s="5"/>
      <c r="I5669" s="5"/>
      <c r="J5669" s="5"/>
    </row>
    <row r="5670" spans="1:10">
      <c r="A5670" s="5"/>
      <c r="B5670" s="5"/>
      <c r="C5670" s="5"/>
      <c r="D5670" s="5"/>
      <c r="E5670" s="5"/>
      <c r="F5670" s="5"/>
      <c r="G5670" s="5"/>
      <c r="H5670" s="5"/>
      <c r="I5670" s="5"/>
      <c r="J5670" s="5"/>
    </row>
    <row r="5671" spans="1:10">
      <c r="A5671" s="5"/>
      <c r="B5671" s="5"/>
      <c r="C5671" s="5"/>
      <c r="D5671" s="5"/>
      <c r="E5671" s="5"/>
      <c r="F5671" s="5"/>
      <c r="G5671" s="5"/>
      <c r="H5671" s="5"/>
      <c r="I5671" s="5"/>
      <c r="J5671" s="5"/>
    </row>
    <row r="5672" spans="1:10">
      <c r="A5672" s="5"/>
      <c r="B5672" s="5"/>
      <c r="C5672" s="5"/>
      <c r="D5672" s="5"/>
      <c r="E5672" s="5"/>
      <c r="F5672" s="5"/>
      <c r="G5672" s="5"/>
      <c r="H5672" s="5"/>
      <c r="I5672" s="5"/>
      <c r="J5672" s="5"/>
    </row>
    <row r="5673" spans="1:10">
      <c r="A5673" s="5"/>
      <c r="B5673" s="5"/>
      <c r="C5673" s="5"/>
      <c r="D5673" s="5"/>
      <c r="E5673" s="5"/>
      <c r="F5673" s="5"/>
      <c r="G5673" s="5"/>
      <c r="H5673" s="5"/>
      <c r="I5673" s="5"/>
      <c r="J5673" s="5"/>
    </row>
    <row r="5674" spans="1:10">
      <c r="A5674" s="5"/>
      <c r="B5674" s="5"/>
      <c r="C5674" s="5"/>
      <c r="D5674" s="5"/>
      <c r="E5674" s="5"/>
      <c r="F5674" s="5"/>
      <c r="G5674" s="5"/>
      <c r="H5674" s="5"/>
      <c r="I5674" s="5"/>
      <c r="J5674" s="5"/>
    </row>
    <row r="5675" spans="1:10">
      <c r="A5675" s="5"/>
      <c r="B5675" s="5"/>
      <c r="C5675" s="5"/>
      <c r="D5675" s="5"/>
      <c r="E5675" s="5"/>
      <c r="F5675" s="5"/>
      <c r="G5675" s="5"/>
      <c r="H5675" s="5"/>
      <c r="I5675" s="5"/>
      <c r="J5675" s="5"/>
    </row>
    <row r="5676" spans="1:10">
      <c r="A5676" s="5"/>
      <c r="B5676" s="5"/>
      <c r="C5676" s="5"/>
      <c r="D5676" s="5"/>
      <c r="E5676" s="5"/>
      <c r="F5676" s="5"/>
      <c r="G5676" s="5"/>
      <c r="H5676" s="5"/>
      <c r="I5676" s="5"/>
      <c r="J5676" s="5"/>
    </row>
    <row r="5677" spans="1:10">
      <c r="A5677" s="5"/>
      <c r="B5677" s="5"/>
      <c r="C5677" s="5"/>
      <c r="D5677" s="5"/>
      <c r="E5677" s="5"/>
      <c r="F5677" s="5"/>
      <c r="G5677" s="5"/>
      <c r="H5677" s="5"/>
      <c r="I5677" s="5"/>
      <c r="J5677" s="5"/>
    </row>
    <row r="5678" spans="1:10">
      <c r="A5678" s="5"/>
      <c r="B5678" s="5"/>
      <c r="C5678" s="5"/>
      <c r="D5678" s="5"/>
      <c r="E5678" s="5"/>
      <c r="F5678" s="5"/>
      <c r="G5678" s="5"/>
      <c r="H5678" s="5"/>
      <c r="I5678" s="5"/>
      <c r="J5678" s="5"/>
    </row>
    <row r="5679" spans="1:10">
      <c r="A5679" s="5"/>
      <c r="B5679" s="5"/>
      <c r="C5679" s="5"/>
      <c r="D5679" s="5"/>
      <c r="E5679" s="5"/>
      <c r="F5679" s="5"/>
      <c r="G5679" s="5"/>
      <c r="H5679" s="5"/>
      <c r="I5679" s="5"/>
      <c r="J5679" s="5"/>
    </row>
    <row r="5680" spans="1:10">
      <c r="A5680" s="5"/>
      <c r="B5680" s="5"/>
      <c r="C5680" s="5"/>
      <c r="D5680" s="5"/>
      <c r="E5680" s="5"/>
      <c r="F5680" s="5"/>
      <c r="G5680" s="5"/>
      <c r="H5680" s="5"/>
      <c r="I5680" s="5"/>
      <c r="J5680" s="5"/>
    </row>
    <row r="5681" spans="1:10">
      <c r="A5681" s="5"/>
      <c r="B5681" s="5"/>
      <c r="C5681" s="5"/>
      <c r="D5681" s="5"/>
      <c r="E5681" s="5"/>
      <c r="F5681" s="5"/>
      <c r="G5681" s="5"/>
      <c r="H5681" s="5"/>
      <c r="I5681" s="5"/>
      <c r="J5681" s="5"/>
    </row>
    <row r="5682" spans="1:10">
      <c r="A5682" s="5"/>
      <c r="B5682" s="5"/>
      <c r="C5682" s="5"/>
      <c r="D5682" s="5"/>
      <c r="E5682" s="5"/>
      <c r="F5682" s="5"/>
      <c r="G5682" s="5"/>
      <c r="H5682" s="5"/>
      <c r="I5682" s="5"/>
      <c r="J5682" s="5"/>
    </row>
    <row r="5683" spans="1:10">
      <c r="A5683" s="5"/>
      <c r="B5683" s="5"/>
      <c r="C5683" s="5"/>
      <c r="D5683" s="5"/>
      <c r="E5683" s="5"/>
      <c r="F5683" s="5"/>
      <c r="G5683" s="5"/>
      <c r="H5683" s="5"/>
      <c r="I5683" s="5"/>
      <c r="J5683" s="5"/>
    </row>
    <row r="5684" spans="1:10">
      <c r="A5684" s="5"/>
      <c r="B5684" s="5"/>
      <c r="C5684" s="5"/>
      <c r="D5684" s="5"/>
      <c r="E5684" s="5"/>
      <c r="F5684" s="5"/>
      <c r="G5684" s="5"/>
      <c r="H5684" s="5"/>
      <c r="I5684" s="5"/>
      <c r="J5684" s="5"/>
    </row>
    <row r="5685" spans="1:10">
      <c r="A5685" s="5"/>
      <c r="B5685" s="5"/>
      <c r="C5685" s="5"/>
      <c r="D5685" s="5"/>
      <c r="E5685" s="5"/>
      <c r="F5685" s="5"/>
      <c r="G5685" s="5"/>
      <c r="H5685" s="5"/>
      <c r="I5685" s="5"/>
      <c r="J5685" s="5"/>
    </row>
    <row r="5686" spans="1:10">
      <c r="A5686" s="5"/>
      <c r="B5686" s="5"/>
      <c r="C5686" s="5"/>
      <c r="D5686" s="5"/>
      <c r="E5686" s="5"/>
      <c r="F5686" s="5"/>
      <c r="G5686" s="5"/>
      <c r="H5686" s="5"/>
      <c r="I5686" s="5"/>
      <c r="J5686" s="5"/>
    </row>
    <row r="5687" spans="1:10">
      <c r="A5687" s="5"/>
      <c r="B5687" s="5"/>
      <c r="C5687" s="5"/>
      <c r="D5687" s="5"/>
      <c r="E5687" s="5"/>
      <c r="F5687" s="5"/>
      <c r="G5687" s="5"/>
      <c r="H5687" s="5"/>
      <c r="I5687" s="5"/>
      <c r="J5687" s="5"/>
    </row>
    <row r="5688" spans="1:10">
      <c r="A5688" s="5"/>
      <c r="B5688" s="5"/>
      <c r="C5688" s="5"/>
      <c r="D5688" s="5"/>
      <c r="E5688" s="5"/>
      <c r="F5688" s="5"/>
      <c r="G5688" s="5"/>
      <c r="H5688" s="5"/>
      <c r="I5688" s="5"/>
      <c r="J5688" s="5"/>
    </row>
    <row r="5689" spans="1:10">
      <c r="A5689" s="5"/>
      <c r="B5689" s="5"/>
      <c r="C5689" s="5"/>
      <c r="D5689" s="5"/>
      <c r="E5689" s="5"/>
      <c r="F5689" s="5"/>
      <c r="G5689" s="5"/>
      <c r="H5689" s="5"/>
      <c r="I5689" s="5"/>
      <c r="J5689" s="5"/>
    </row>
    <row r="5690" spans="1:10">
      <c r="A5690" s="5"/>
      <c r="B5690" s="5"/>
      <c r="C5690" s="5"/>
      <c r="D5690" s="5"/>
      <c r="E5690" s="5"/>
      <c r="F5690" s="5"/>
      <c r="G5690" s="5"/>
      <c r="H5690" s="5"/>
      <c r="I5690" s="5"/>
      <c r="J5690" s="5"/>
    </row>
    <row r="5691" spans="1:10">
      <c r="A5691" s="5"/>
      <c r="B5691" s="5"/>
      <c r="C5691" s="5"/>
      <c r="D5691" s="5"/>
      <c r="E5691" s="5"/>
      <c r="F5691" s="5"/>
      <c r="G5691" s="5"/>
      <c r="H5691" s="5"/>
      <c r="I5691" s="5"/>
      <c r="J5691" s="5"/>
    </row>
    <row r="5692" spans="1:10">
      <c r="A5692" s="5"/>
      <c r="B5692" s="5"/>
      <c r="C5692" s="5"/>
      <c r="D5692" s="5"/>
      <c r="E5692" s="5"/>
      <c r="F5692" s="5"/>
      <c r="G5692" s="5"/>
      <c r="H5692" s="5"/>
      <c r="I5692" s="5"/>
      <c r="J5692" s="5"/>
    </row>
    <row r="5693" spans="1:10">
      <c r="A5693" s="5"/>
      <c r="B5693" s="5"/>
      <c r="C5693" s="5"/>
      <c r="D5693" s="5"/>
      <c r="E5693" s="5"/>
      <c r="F5693" s="5"/>
      <c r="G5693" s="5"/>
      <c r="H5693" s="5"/>
      <c r="I5693" s="5"/>
      <c r="J5693" s="5"/>
    </row>
    <row r="5694" spans="1:10">
      <c r="A5694" s="5"/>
      <c r="B5694" s="5"/>
      <c r="C5694" s="5"/>
      <c r="D5694" s="5"/>
      <c r="E5694" s="5"/>
      <c r="F5694" s="5"/>
      <c r="G5694" s="5"/>
      <c r="H5694" s="5"/>
      <c r="I5694" s="5"/>
      <c r="J5694" s="5"/>
    </row>
    <row r="5695" spans="1:10">
      <c r="A5695" s="5"/>
      <c r="B5695" s="5"/>
      <c r="C5695" s="5"/>
      <c r="D5695" s="5"/>
      <c r="E5695" s="5"/>
      <c r="F5695" s="5"/>
      <c r="G5695" s="5"/>
      <c r="H5695" s="5"/>
      <c r="I5695" s="5"/>
      <c r="J5695" s="5"/>
    </row>
    <row r="5696" spans="1:10">
      <c r="A5696" s="5"/>
      <c r="B5696" s="5"/>
      <c r="C5696" s="5"/>
      <c r="D5696" s="5"/>
      <c r="E5696" s="5"/>
      <c r="F5696" s="5"/>
      <c r="G5696" s="5"/>
      <c r="H5696" s="5"/>
      <c r="I5696" s="5"/>
      <c r="J5696" s="5"/>
    </row>
    <row r="5697" spans="1:10">
      <c r="A5697" s="5"/>
      <c r="B5697" s="5"/>
      <c r="C5697" s="5"/>
      <c r="D5697" s="5"/>
      <c r="E5697" s="5"/>
      <c r="F5697" s="5"/>
      <c r="G5697" s="5"/>
      <c r="H5697" s="5"/>
      <c r="I5697" s="5"/>
      <c r="J5697" s="5"/>
    </row>
    <row r="5698" spans="1:10">
      <c r="A5698" s="5"/>
      <c r="B5698" s="5"/>
      <c r="C5698" s="5"/>
      <c r="D5698" s="5"/>
      <c r="E5698" s="5"/>
      <c r="F5698" s="5"/>
      <c r="G5698" s="5"/>
      <c r="H5698" s="5"/>
      <c r="I5698" s="5"/>
      <c r="J5698" s="5"/>
    </row>
    <row r="5699" spans="1:10">
      <c r="A5699" s="5"/>
      <c r="B5699" s="5"/>
      <c r="C5699" s="5"/>
      <c r="D5699" s="5"/>
      <c r="E5699" s="5"/>
      <c r="F5699" s="5"/>
      <c r="G5699" s="5"/>
      <c r="H5699" s="5"/>
      <c r="I5699" s="5"/>
      <c r="J5699" s="5"/>
    </row>
    <row r="5700" spans="1:10">
      <c r="A5700" s="5"/>
      <c r="B5700" s="5"/>
      <c r="C5700" s="5"/>
      <c r="D5700" s="5"/>
      <c r="E5700" s="5"/>
      <c r="F5700" s="5"/>
      <c r="G5700" s="5"/>
      <c r="H5700" s="5"/>
      <c r="I5700" s="5"/>
      <c r="J5700" s="5"/>
    </row>
    <row r="5701" spans="1:10">
      <c r="A5701" s="5"/>
      <c r="B5701" s="5"/>
      <c r="C5701" s="5"/>
      <c r="D5701" s="5"/>
      <c r="E5701" s="5"/>
      <c r="F5701" s="5"/>
      <c r="G5701" s="5"/>
      <c r="H5701" s="5"/>
      <c r="I5701" s="5"/>
      <c r="J5701" s="5"/>
    </row>
    <row r="5702" spans="1:10">
      <c r="A5702" s="5"/>
      <c r="B5702" s="5"/>
      <c r="C5702" s="5"/>
      <c r="D5702" s="5"/>
      <c r="E5702" s="5"/>
      <c r="F5702" s="5"/>
      <c r="G5702" s="5"/>
      <c r="H5702" s="5"/>
      <c r="I5702" s="5"/>
      <c r="J5702" s="5"/>
    </row>
    <row r="5703" spans="1:10">
      <c r="A5703" s="5"/>
      <c r="B5703" s="5"/>
      <c r="C5703" s="5"/>
      <c r="D5703" s="5"/>
      <c r="E5703" s="5"/>
      <c r="F5703" s="5"/>
      <c r="G5703" s="5"/>
      <c r="H5703" s="5"/>
      <c r="I5703" s="5"/>
      <c r="J5703" s="5"/>
    </row>
    <row r="5704" spans="1:10">
      <c r="A5704" s="5"/>
      <c r="B5704" s="5"/>
      <c r="C5704" s="5"/>
      <c r="D5704" s="5"/>
      <c r="E5704" s="5"/>
      <c r="F5704" s="5"/>
      <c r="G5704" s="5"/>
      <c r="H5704" s="5"/>
      <c r="I5704" s="5"/>
      <c r="J5704" s="5"/>
    </row>
    <row r="5705" spans="1:10">
      <c r="A5705" s="5"/>
      <c r="B5705" s="5"/>
      <c r="C5705" s="5"/>
      <c r="D5705" s="5"/>
      <c r="E5705" s="5"/>
      <c r="F5705" s="5"/>
      <c r="G5705" s="5"/>
      <c r="H5705" s="5"/>
      <c r="I5705" s="5"/>
      <c r="J5705" s="5"/>
    </row>
    <row r="5706" spans="1:10">
      <c r="A5706" s="5"/>
      <c r="B5706" s="5"/>
      <c r="C5706" s="5"/>
      <c r="D5706" s="5"/>
      <c r="E5706" s="5"/>
      <c r="F5706" s="5"/>
      <c r="G5706" s="5"/>
      <c r="H5706" s="5"/>
      <c r="I5706" s="5"/>
      <c r="J5706" s="5"/>
    </row>
    <row r="5707" spans="1:10">
      <c r="A5707" s="5"/>
      <c r="B5707" s="5"/>
      <c r="C5707" s="5"/>
      <c r="D5707" s="5"/>
      <c r="E5707" s="5"/>
      <c r="F5707" s="5"/>
      <c r="G5707" s="5"/>
      <c r="H5707" s="5"/>
      <c r="I5707" s="5"/>
      <c r="J5707" s="5"/>
    </row>
    <row r="5708" spans="1:10">
      <c r="A5708" s="5"/>
      <c r="B5708" s="5"/>
      <c r="C5708" s="5"/>
      <c r="D5708" s="5"/>
      <c r="E5708" s="5"/>
      <c r="F5708" s="5"/>
      <c r="G5708" s="5"/>
      <c r="H5708" s="5"/>
      <c r="I5708" s="5"/>
      <c r="J5708" s="5"/>
    </row>
    <row r="5709" spans="1:10">
      <c r="A5709" s="5"/>
      <c r="B5709" s="5"/>
      <c r="C5709" s="5"/>
      <c r="D5709" s="5"/>
      <c r="E5709" s="5"/>
      <c r="F5709" s="5"/>
      <c r="G5709" s="5"/>
      <c r="H5709" s="5"/>
      <c r="I5709" s="5"/>
      <c r="J5709" s="5"/>
    </row>
    <row r="5710" spans="1:10">
      <c r="A5710" s="5"/>
      <c r="B5710" s="5"/>
      <c r="C5710" s="5"/>
      <c r="D5710" s="5"/>
      <c r="E5710" s="5"/>
      <c r="F5710" s="5"/>
      <c r="G5710" s="5"/>
      <c r="H5710" s="5"/>
      <c r="I5710" s="5"/>
      <c r="J5710" s="5"/>
    </row>
    <row r="5711" spans="1:10">
      <c r="A5711" s="5"/>
      <c r="B5711" s="5"/>
      <c r="C5711" s="5"/>
      <c r="D5711" s="5"/>
      <c r="E5711" s="5"/>
      <c r="F5711" s="5"/>
      <c r="G5711" s="5"/>
      <c r="H5711" s="5"/>
      <c r="I5711" s="5"/>
      <c r="J5711" s="5"/>
    </row>
    <row r="5712" spans="1:10">
      <c r="A5712" s="5"/>
      <c r="B5712" s="5"/>
      <c r="C5712" s="5"/>
      <c r="D5712" s="5"/>
      <c r="E5712" s="5"/>
      <c r="F5712" s="5"/>
      <c r="G5712" s="5"/>
      <c r="H5712" s="5"/>
      <c r="I5712" s="5"/>
      <c r="J5712" s="5"/>
    </row>
    <row r="5713" spans="1:10">
      <c r="A5713" s="5"/>
      <c r="B5713" s="5"/>
      <c r="C5713" s="5"/>
      <c r="D5713" s="5"/>
      <c r="E5713" s="5"/>
      <c r="F5713" s="5"/>
      <c r="G5713" s="5"/>
      <c r="H5713" s="5"/>
      <c r="I5713" s="5"/>
      <c r="J5713" s="5"/>
    </row>
    <row r="5714" spans="1:10">
      <c r="A5714" s="5"/>
      <c r="B5714" s="5"/>
      <c r="C5714" s="5"/>
      <c r="D5714" s="5"/>
      <c r="E5714" s="5"/>
      <c r="F5714" s="5"/>
      <c r="G5714" s="5"/>
      <c r="H5714" s="5"/>
      <c r="I5714" s="5"/>
      <c r="J5714" s="5"/>
    </row>
    <row r="5715" spans="1:10">
      <c r="A5715" s="5"/>
      <c r="B5715" s="5"/>
      <c r="C5715" s="5"/>
      <c r="D5715" s="5"/>
      <c r="E5715" s="5"/>
      <c r="F5715" s="5"/>
      <c r="G5715" s="5"/>
      <c r="H5715" s="5"/>
      <c r="I5715" s="5"/>
      <c r="J5715" s="5"/>
    </row>
    <row r="5716" spans="1:10">
      <c r="A5716" s="5"/>
      <c r="B5716" s="5"/>
      <c r="C5716" s="5"/>
      <c r="D5716" s="5"/>
      <c r="E5716" s="5"/>
      <c r="F5716" s="5"/>
      <c r="G5716" s="5"/>
      <c r="H5716" s="5"/>
      <c r="I5716" s="5"/>
      <c r="J5716" s="5"/>
    </row>
    <row r="5717" spans="1:10">
      <c r="A5717" s="5"/>
      <c r="B5717" s="5"/>
      <c r="C5717" s="5"/>
      <c r="D5717" s="5"/>
      <c r="E5717" s="5"/>
      <c r="F5717" s="5"/>
      <c r="G5717" s="5"/>
      <c r="H5717" s="5"/>
      <c r="I5717" s="5"/>
      <c r="J5717" s="5"/>
    </row>
    <row r="5718" spans="1:10">
      <c r="A5718" s="5"/>
      <c r="B5718" s="5"/>
      <c r="C5718" s="5"/>
      <c r="D5718" s="5"/>
      <c r="E5718" s="5"/>
      <c r="F5718" s="5"/>
      <c r="G5718" s="5"/>
      <c r="H5718" s="5"/>
      <c r="I5718" s="5"/>
      <c r="J5718" s="5"/>
    </row>
    <row r="5719" spans="1:10">
      <c r="A5719" s="5"/>
      <c r="B5719" s="5"/>
      <c r="C5719" s="5"/>
      <c r="D5719" s="5"/>
      <c r="E5719" s="5"/>
      <c r="F5719" s="5"/>
      <c r="G5719" s="5"/>
      <c r="H5719" s="5"/>
      <c r="I5719" s="5"/>
      <c r="J5719" s="5"/>
    </row>
    <row r="5720" spans="1:10">
      <c r="A5720" s="5"/>
      <c r="B5720" s="5"/>
      <c r="C5720" s="5"/>
      <c r="D5720" s="5"/>
      <c r="E5720" s="5"/>
      <c r="F5720" s="5"/>
      <c r="G5720" s="5"/>
      <c r="H5720" s="5"/>
      <c r="I5720" s="5"/>
      <c r="J5720" s="5"/>
    </row>
    <row r="5721" spans="1:10">
      <c r="A5721" s="5"/>
      <c r="B5721" s="5"/>
      <c r="C5721" s="5"/>
      <c r="D5721" s="5"/>
      <c r="E5721" s="5"/>
      <c r="F5721" s="5"/>
      <c r="G5721" s="5"/>
      <c r="H5721" s="5"/>
      <c r="I5721" s="5"/>
      <c r="J5721" s="5"/>
    </row>
    <row r="5722" spans="1:10">
      <c r="A5722" s="5"/>
      <c r="B5722" s="5"/>
      <c r="C5722" s="5"/>
      <c r="D5722" s="5"/>
      <c r="E5722" s="5"/>
      <c r="F5722" s="5"/>
      <c r="G5722" s="5"/>
      <c r="H5722" s="5"/>
      <c r="I5722" s="5"/>
      <c r="J5722" s="5"/>
    </row>
    <row r="5723" spans="1:10">
      <c r="A5723" s="5"/>
      <c r="B5723" s="5"/>
      <c r="C5723" s="5"/>
      <c r="D5723" s="5"/>
      <c r="E5723" s="5"/>
      <c r="F5723" s="5"/>
      <c r="G5723" s="5"/>
      <c r="H5723" s="5"/>
      <c r="I5723" s="5"/>
      <c r="J5723" s="5"/>
    </row>
    <row r="5724" spans="1:10">
      <c r="A5724" s="5"/>
      <c r="B5724" s="5"/>
      <c r="C5724" s="5"/>
      <c r="D5724" s="5"/>
      <c r="E5724" s="5"/>
      <c r="F5724" s="5"/>
      <c r="G5724" s="5"/>
      <c r="H5724" s="5"/>
      <c r="I5724" s="5"/>
      <c r="J5724" s="5"/>
    </row>
    <row r="5725" spans="1:10">
      <c r="A5725" s="5"/>
      <c r="B5725" s="5"/>
      <c r="C5725" s="5"/>
      <c r="D5725" s="5"/>
      <c r="E5725" s="5"/>
      <c r="F5725" s="5"/>
      <c r="G5725" s="5"/>
      <c r="H5725" s="5"/>
      <c r="I5725" s="5"/>
      <c r="J5725" s="5"/>
    </row>
    <row r="5726" spans="1:10">
      <c r="A5726" s="5"/>
      <c r="B5726" s="5"/>
      <c r="C5726" s="5"/>
      <c r="D5726" s="5"/>
      <c r="E5726" s="5"/>
      <c r="F5726" s="5"/>
      <c r="G5726" s="5"/>
      <c r="H5726" s="5"/>
      <c r="I5726" s="5"/>
      <c r="J5726" s="5"/>
    </row>
    <row r="5727" spans="1:10">
      <c r="A5727" s="5"/>
      <c r="B5727" s="5"/>
      <c r="C5727" s="5"/>
      <c r="D5727" s="5"/>
      <c r="E5727" s="5"/>
      <c r="F5727" s="5"/>
      <c r="G5727" s="5"/>
      <c r="H5727" s="5"/>
      <c r="I5727" s="5"/>
      <c r="J5727" s="5"/>
    </row>
    <row r="5728" spans="1:10">
      <c r="A5728" s="5"/>
      <c r="B5728" s="5"/>
      <c r="C5728" s="5"/>
      <c r="D5728" s="5"/>
      <c r="E5728" s="5"/>
      <c r="F5728" s="5"/>
      <c r="G5728" s="5"/>
      <c r="H5728" s="5"/>
      <c r="I5728" s="5"/>
      <c r="J5728" s="5"/>
    </row>
    <row r="5729" spans="1:10">
      <c r="A5729" s="5"/>
      <c r="B5729" s="5"/>
      <c r="C5729" s="5"/>
      <c r="D5729" s="5"/>
      <c r="E5729" s="5"/>
      <c r="F5729" s="5"/>
      <c r="G5729" s="5"/>
      <c r="H5729" s="5"/>
      <c r="I5729" s="5"/>
      <c r="J5729" s="5"/>
    </row>
    <row r="5730" spans="1:10">
      <c r="A5730" s="5"/>
      <c r="B5730" s="5"/>
      <c r="C5730" s="5"/>
      <c r="D5730" s="5"/>
      <c r="E5730" s="5"/>
      <c r="F5730" s="5"/>
      <c r="G5730" s="5"/>
      <c r="H5730" s="5"/>
      <c r="I5730" s="5"/>
      <c r="J5730" s="5"/>
    </row>
    <row r="5731" spans="1:10">
      <c r="A5731" s="5"/>
      <c r="B5731" s="5"/>
      <c r="C5731" s="5"/>
      <c r="D5731" s="5"/>
      <c r="E5731" s="5"/>
      <c r="F5731" s="5"/>
      <c r="G5731" s="5"/>
      <c r="H5731" s="5"/>
      <c r="I5731" s="5"/>
      <c r="J5731" s="5"/>
    </row>
    <row r="5732" spans="1:10">
      <c r="A5732" s="5"/>
      <c r="B5732" s="5"/>
      <c r="C5732" s="5"/>
      <c r="D5732" s="5"/>
      <c r="E5732" s="5"/>
      <c r="F5732" s="5"/>
      <c r="G5732" s="5"/>
      <c r="H5732" s="5"/>
      <c r="I5732" s="5"/>
      <c r="J5732" s="5"/>
    </row>
    <row r="5733" spans="1:10">
      <c r="A5733" s="5"/>
      <c r="B5733" s="5"/>
      <c r="C5733" s="5"/>
      <c r="D5733" s="5"/>
      <c r="E5733" s="5"/>
      <c r="F5733" s="5"/>
      <c r="G5733" s="5"/>
      <c r="H5733" s="5"/>
      <c r="I5733" s="5"/>
      <c r="J5733" s="5"/>
    </row>
    <row r="5734" spans="1:10">
      <c r="A5734" s="5"/>
      <c r="B5734" s="5"/>
      <c r="C5734" s="5"/>
      <c r="D5734" s="5"/>
      <c r="E5734" s="5"/>
      <c r="F5734" s="5"/>
      <c r="G5734" s="5"/>
      <c r="H5734" s="5"/>
      <c r="I5734" s="5"/>
      <c r="J5734" s="5"/>
    </row>
    <row r="5735" spans="1:10">
      <c r="A5735" s="5"/>
      <c r="B5735" s="5"/>
      <c r="C5735" s="5"/>
      <c r="D5735" s="5"/>
      <c r="E5735" s="5"/>
      <c r="F5735" s="5"/>
      <c r="G5735" s="5"/>
      <c r="H5735" s="5"/>
      <c r="I5735" s="5"/>
      <c r="J5735" s="5"/>
    </row>
    <row r="5736" spans="1:10">
      <c r="A5736" s="5"/>
      <c r="B5736" s="5"/>
      <c r="C5736" s="5"/>
      <c r="D5736" s="5"/>
      <c r="E5736" s="5"/>
      <c r="F5736" s="5"/>
      <c r="G5736" s="5"/>
      <c r="H5736" s="5"/>
      <c r="I5736" s="5"/>
      <c r="J5736" s="5"/>
    </row>
    <row r="5737" spans="1:10">
      <c r="A5737" s="5"/>
      <c r="B5737" s="5"/>
      <c r="C5737" s="5"/>
      <c r="D5737" s="5"/>
      <c r="E5737" s="5"/>
      <c r="F5737" s="5"/>
      <c r="G5737" s="5"/>
      <c r="H5737" s="5"/>
      <c r="I5737" s="5"/>
      <c r="J5737" s="5"/>
    </row>
    <row r="5738" spans="1:10">
      <c r="A5738" s="5"/>
      <c r="B5738" s="5"/>
      <c r="C5738" s="5"/>
      <c r="D5738" s="5"/>
      <c r="E5738" s="5"/>
      <c r="F5738" s="5"/>
      <c r="G5738" s="5"/>
      <c r="H5738" s="5"/>
      <c r="I5738" s="5"/>
      <c r="J5738" s="5"/>
    </row>
    <row r="5739" spans="1:10">
      <c r="A5739" s="5"/>
      <c r="B5739" s="5"/>
      <c r="C5739" s="5"/>
      <c r="D5739" s="5"/>
      <c r="E5739" s="5"/>
      <c r="F5739" s="5"/>
      <c r="G5739" s="5"/>
      <c r="H5739" s="5"/>
      <c r="I5739" s="5"/>
      <c r="J5739" s="5"/>
    </row>
    <row r="5740" spans="1:10">
      <c r="A5740" s="105"/>
      <c r="B5740" s="106"/>
      <c r="C5740" s="106"/>
      <c r="D5740" s="106"/>
      <c r="E5740" s="106"/>
      <c r="F5740" s="106"/>
      <c r="G5740" s="106"/>
      <c r="H5740" s="106"/>
      <c r="I5740" s="106"/>
      <c r="J5740" s="107"/>
    </row>
    <row r="5741" spans="1:10">
      <c r="A5741" s="108" t="s">
        <v>38</v>
      </c>
      <c r="B5741" s="108"/>
      <c r="C5741" s="108"/>
      <c r="D5741" s="108"/>
      <c r="E5741" s="108"/>
      <c r="F5741" s="108"/>
      <c r="G5741" s="108"/>
      <c r="H5741" s="108"/>
      <c r="I5741" s="108"/>
      <c r="J5741" s="109">
        <f>SUM(J5740:J5740)</f>
        <v>0</v>
      </c>
    </row>
    <row r="5742" spans="1:10">
      <c r="A5742" s="110"/>
      <c r="B5742" s="111"/>
      <c r="C5742" s="111"/>
      <c r="D5742" s="111"/>
      <c r="E5742" s="111"/>
      <c r="F5742" s="111"/>
      <c r="G5742" s="111"/>
      <c r="H5742" s="111"/>
      <c r="I5742" s="111"/>
      <c r="J5742" s="112"/>
    </row>
    <row r="5743" spans="1:10">
      <c r="A5743" s="113"/>
      <c r="B5743" s="114"/>
      <c r="C5743" s="114"/>
      <c r="D5743" s="114"/>
      <c r="E5743" s="114"/>
      <c r="F5743" s="114"/>
      <c r="G5743" s="114"/>
      <c r="H5743" s="114"/>
      <c r="I5743" s="114"/>
      <c r="J5743" s="114"/>
    </row>
  </sheetData>
  <sheetProtection selectLockedCells="1" selectUnlockedCells="1"/>
  <mergeCells count="12">
    <mergeCell ref="J9:J10"/>
    <mergeCell ref="A5741:I5741"/>
    <mergeCell ref="D4:G4"/>
    <mergeCell ref="A5:J5"/>
    <mergeCell ref="A7:I7"/>
    <mergeCell ref="A9:A10"/>
    <mergeCell ref="B9:B10"/>
    <mergeCell ref="C9:C10"/>
    <mergeCell ref="D9:D10"/>
    <mergeCell ref="E9:E10"/>
    <mergeCell ref="F9:G9"/>
    <mergeCell ref="H9:I9"/>
  </mergeCells>
  <conditionalFormatting sqref="H473:J529 K51:K59 J13:J724 A12:K50 H51:I59">
    <cfRule type="cellIs" dxfId="3" priority="33" operator="lessThan">
      <formula>0</formula>
    </cfRule>
  </conditionalFormatting>
  <conditionalFormatting sqref="H473:H529 J13:J724 J12:K50">
    <cfRule type="cellIs" dxfId="2" priority="31" operator="lessThan">
      <formula>0</formula>
    </cfRule>
    <cfRule type="cellIs" dxfId="1" priority="32" operator="lessThan">
      <formula>0</formula>
    </cfRule>
  </conditionalFormatting>
  <conditionalFormatting sqref="K51:K59">
    <cfRule type="cellIs" dxfId="0" priority="28" operator="lessThan">
      <formula>0</formula>
    </cfRule>
    <cfRule type="cellIs" priority="29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</dc:creator>
  <cp:lastModifiedBy>admin</cp:lastModifiedBy>
  <dcterms:created xsi:type="dcterms:W3CDTF">2015-04-18T07:03:57Z</dcterms:created>
  <dcterms:modified xsi:type="dcterms:W3CDTF">2018-08-03T11:21:38Z</dcterms:modified>
</cp:coreProperties>
</file>